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Common\ALLGOMB\FY27\FY27 Supplemental\Table I-C\"/>
    </mc:Choice>
  </mc:AlternateContent>
  <xr:revisionPtr revIDLastSave="0" documentId="13_ncr:1_{15702358-FB48-47C0-B482-6B7293F295BA}" xr6:coauthVersionLast="47" xr6:coauthVersionMax="47" xr10:uidLastSave="{00000000-0000-0000-0000-000000000000}"/>
  <bookViews>
    <workbookView xWindow="28680" yWindow="-75" windowWidth="29040" windowHeight="17520" xr2:uid="{926228B1-4A06-469C-B1AA-05314A558D71}"/>
  </bookViews>
  <sheets>
    <sheet name="Supplemental Approps - Ops" sheetId="1" r:id="rId1"/>
  </sheets>
  <definedNames>
    <definedName name="_xlnm._FilterDatabase" localSheetId="0" hidden="1">'Supplemental Approps - Ops'!$A$4:$I$29</definedName>
    <definedName name="_xlnm.Print_Area" localSheetId="0">'Supplemental Approps - Ops'!$A$1:$I$40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 l="1"/>
  <c r="D38" i="1"/>
  <c r="D37" i="1"/>
  <c r="D35" i="1"/>
  <c r="D4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tc={39177EA0-BE61-4FC7-9864-BD9F5A3B86DF}</author>
    <author>tc={A2C49911-F032-47EC-8181-1B8BED16DDE6}</author>
    <author>tc={99CDD2F8-8EC8-452B-992B-7DC074AC59E7}</author>
    <author>tc={4AFF80C4-1D31-48CB-BD3A-6703594690D3}</author>
    <author>tc={DC7C05E1-E3A8-4F52-91CF-4F8E2088062E}</author>
    <author>tc={27741983-0BF6-44BC-983E-8FD4F3D151B2}</author>
    <author>tc={949EF5F3-DDE2-4222-8E7E-6B16025B8B8C}</author>
    <author>tc={A2BAA327-1503-4CC9-B90D-AB78ABF50AB9}</author>
  </authors>
  <commentList>
    <comment ref="I5" authorId="0" shapeId="0" xr:uid="{39177EA0-BE61-4FC7-9864-BD9F5A3B86DF}">
      <text>
        <t>[Threaded comment]
Your version of Excel allows you to read this threaded comment; however, any edits to it will get removed if the file is opened in a newer version of Excel. Learn more: https://go.microsoft.com/fwlink/?linkid=870924
Comment:
    Acclivus, Inc., 
Legacy Disciple, 
Pullman Community Development Center, 
Skokie Community Foundation</t>
      </text>
    </comment>
    <comment ref="I8" authorId="1" shapeId="0" xr:uid="{A2C49911-F032-47EC-8181-1B8BED16DDE6}">
      <text>
        <t>[Threaded comment]
Your version of Excel allows you to read this threaded comment; however, any edits to it will get removed if the file is opened in a newer version of Excel. Learn more: https://go.microsoft.com/fwlink/?linkid=870924
Comment:
    City of Zion</t>
      </text>
    </comment>
    <comment ref="I14" authorId="2" shapeId="0" xr:uid="{99CDD2F8-8EC8-452B-992B-7DC074AC59E7}">
      <text>
        <t>[Threaded comment]
Your version of Excel allows you to read this threaded comment; however, any edits to it will get removed if the file is opened in a newer version of Excel. Learn more: https://go.microsoft.com/fwlink/?linkid=870924
Comment:
    Acclivus, Inc., 
Legacy Disciple, 
Pullman Community Development Center, 
Skokie Community Foundation</t>
      </text>
    </comment>
    <comment ref="I16" authorId="3" shapeId="0" xr:uid="{4AFF80C4-1D31-48CB-BD3A-6703594690D3}">
      <text>
        <t>[Threaded comment]
Your version of Excel allows you to read this threaded comment; however, any edits to it will get removed if the file is opened in a newer version of Excel. Learn more: https://go.microsoft.com/fwlink/?linkid=870924
Comment:
    Access DuPage, 
Access Lake, 
Access to Care, 
Cass County Health Center, 
CHCC Community Healthcare Clinic, 
Cook County Health, 
Erie Family Health, 
Greater Family Health, 
Partners for Our Communities, 
Rosalind Franklin University Health Clinics, 
SIHF Healthcare, 
VNA Healthcare DuPage County, 
VNA Healthcare Kane County, 
VNA Healthcare Will County, 
Winnebago Health Department</t>
      </text>
    </comment>
    <comment ref="I19" authorId="4" shapeId="0" xr:uid="{DC7C05E1-E3A8-4F52-91CF-4F8E2088062E}">
      <text>
        <t>[Threaded comment]
Your version of Excel allows you to read this threaded comment; however, any edits to it will get removed if the file is opened in a newer version of Excel. Learn more: https://go.microsoft.com/fwlink/?linkid=870924
Comment:
    Christian Community Health Center</t>
      </text>
    </comment>
    <comment ref="I20" authorId="5" shapeId="0" xr:uid="{27741983-0BF6-44BC-983E-8FD4F3D151B2}">
      <text>
        <t>[Threaded comment]
Your version of Excel allows you to read this threaded comment; however, any edits to it will get removed if the file is opened in a newer version of Excel. Learn more: https://go.microsoft.com/fwlink/?linkid=870924
Comment:
    City of Zion</t>
      </text>
    </comment>
    <comment ref="I24" authorId="6" shapeId="0" xr:uid="{949EF5F3-DDE2-4222-8E7E-6B16025B8B8C}">
      <text>
        <t xml:space="preserve">[Threaded comment]
Your version of Excel allows you to read this threaded comment; however, any edits to it will get removed if the file is opened in a newer version of Excel. Learn more: https://go.microsoft.com/fwlink/?linkid=870924
Comment:
    Access DuPage, 
Access Lake, 
Access to Care, 
Cass County Health Center, 
CHCC Community Healthcare Clinic, 
Cook County Health, 
Erie Family Health, 
Greater Family Health, 
Partners for Our Communities, 
Rosalind Franklin University Health Clinics, 
SIHF Healthcare, 
VNA Healthcare DuPage County, 
VNA Healthcare Kane County, 
VNA Healthcare Will County, 
Winnebago Health Department
</t>
      </text>
    </comment>
    <comment ref="I26" authorId="7" shapeId="0" xr:uid="{A2BAA327-1503-4CC9-B90D-AB78ABF50AB9}">
      <text>
        <t>[Threaded comment]
Your version of Excel allows you to read this threaded comment; however, any edits to it will get removed if the file is opened in a newer version of Excel. Learn more: https://go.microsoft.com/fwlink/?linkid=870924
Comment:
    Christian Community Health Center</t>
      </text>
    </comment>
  </commentList>
</comments>
</file>

<file path=xl/sharedStrings.xml><?xml version="1.0" encoding="utf-8"?>
<sst xmlns="http://schemas.openxmlformats.org/spreadsheetml/2006/main" count="216" uniqueCount="77">
  <si>
    <t>whole dollars</t>
  </si>
  <si>
    <t>Agency #</t>
  </si>
  <si>
    <t>Agency</t>
  </si>
  <si>
    <t>Line Item</t>
  </si>
  <si>
    <t>FY26 Additional Need</t>
  </si>
  <si>
    <t>Fund #</t>
  </si>
  <si>
    <t>Fund Name</t>
  </si>
  <si>
    <t>Fund Category</t>
  </si>
  <si>
    <t>Capital Line</t>
  </si>
  <si>
    <t>Description of Issue</t>
  </si>
  <si>
    <t>422</t>
  </si>
  <si>
    <t>Department of Natural Resources</t>
  </si>
  <si>
    <t>IRA - Urban and Community Forestry Program Apportionment</t>
  </si>
  <si>
    <t>0894</t>
  </si>
  <si>
    <t>DNR Federal Projects Fund</t>
  </si>
  <si>
    <t>FED</t>
  </si>
  <si>
    <t>No</t>
  </si>
  <si>
    <t>Drafting error.</t>
  </si>
  <si>
    <t>478</t>
  </si>
  <si>
    <t>Department of Healthcare and Family Services</t>
  </si>
  <si>
    <t>Medical Assistance: Hospitals, Capitated Managed Care Organizations, and Administrative Costs</t>
  </si>
  <si>
    <t>0346</t>
  </si>
  <si>
    <t>Hospital Provider Fund</t>
  </si>
  <si>
    <t>OSF</t>
  </si>
  <si>
    <t>County Hospital Services</t>
  </si>
  <si>
    <t>0329</t>
  </si>
  <si>
    <t>County Provider Trust Fund</t>
  </si>
  <si>
    <t>Rural Health Transformation</t>
  </si>
  <si>
    <t>NEW</t>
  </si>
  <si>
    <t>TBD</t>
  </si>
  <si>
    <t>New federally funded program (Result of HR 1).</t>
  </si>
  <si>
    <t>482</t>
  </si>
  <si>
    <t>Department of Public Health</t>
  </si>
  <si>
    <t>Will County Health Department Overdose Prevention Program - Reappropriation</t>
  </si>
  <si>
    <t>0611</t>
  </si>
  <si>
    <t>Fund for Illinois' Future</t>
  </si>
  <si>
    <t>Grants and Administrative Expenses for the Distribution of PREP Medication Access - Reappropriation</t>
  </si>
  <si>
    <t>524</t>
  </si>
  <si>
    <t>Illinois Commerce Commission</t>
  </si>
  <si>
    <t>0127</t>
  </si>
  <si>
    <t>Illinois Underground Utility Facilities Damage Prevention Fund</t>
  </si>
  <si>
    <t>Refunds for Overpayments of Penalties Paid Under the Illinois Underground Utility Facilities Damage Prevention Act</t>
  </si>
  <si>
    <t>Current year liabilities.</t>
  </si>
  <si>
    <t>532</t>
  </si>
  <si>
    <t>Illinois Environmental Protection Agency</t>
  </si>
  <si>
    <t>0275</t>
  </si>
  <si>
    <t>Carbon Sequestration Long-Term Trust Fund</t>
  </si>
  <si>
    <t>426</t>
  </si>
  <si>
    <t>Department of Corrections</t>
  </si>
  <si>
    <t>For Deposit into Department of Corrections Reimbursement and Education Fund for Expenses Related to Electronic Healthcare Records</t>
  </si>
  <si>
    <t>0001</t>
  </si>
  <si>
    <t>General Revenue Fund</t>
  </si>
  <si>
    <t>GF</t>
  </si>
  <si>
    <t>444</t>
  </si>
  <si>
    <t>Department of Human Services</t>
  </si>
  <si>
    <t>For Deposit into DHS Special Projects Fund</t>
  </si>
  <si>
    <t>Total</t>
  </si>
  <si>
    <t>General Funds</t>
  </si>
  <si>
    <t>Other State Funds</t>
  </si>
  <si>
    <t>Federal Funds</t>
  </si>
  <si>
    <t>FY26 Proposed Supplemental Appropriations - Operations</t>
  </si>
  <si>
    <t>420</t>
  </si>
  <si>
    <t>Department of Commerce and Economic Opportunity</t>
  </si>
  <si>
    <t>Public Safety and Economic Development - Reappropriation</t>
  </si>
  <si>
    <t>True Star Media</t>
  </si>
  <si>
    <t>Healthcare Access and Availability</t>
  </si>
  <si>
    <t>American Lung Association</t>
  </si>
  <si>
    <t>Chicago Metropolitan Agency for Planning</t>
  </si>
  <si>
    <t>Violence Prevention Programs, Youth Employment, and Operations</t>
  </si>
  <si>
    <t>Costs Associated with Remedial and Corrective Action related to Sequestration Facilities</t>
  </si>
  <si>
    <t>Transferring appropriation to Department of Human Services.</t>
  </si>
  <si>
    <t>Transferring appropriation from Department of Human Services.</t>
  </si>
  <si>
    <t>Transferring appropriation from Department of Commerce and Economic Opportunity.</t>
  </si>
  <si>
    <t>Transferring appropriation to Department of Public Health.</t>
  </si>
  <si>
    <t>Transferring appropriation to Department of Commerce and Economic Opportunity.</t>
  </si>
  <si>
    <t>Realignment for voucher error.</t>
  </si>
  <si>
    <t>Statewide One-Call Notice System Grant as required in the Illinois Underground Utility Facilities Damage Prevention 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</si>
</sst>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_(&quot;$&quot;* \(#,##0\);_(&quot;$&quot;* &quot;-&quot;_);_(@_)"/>
  </numFmts>
  <fonts count="4" x14ac:knownFonts="1">
    <font>
      <sz val="11"/>
      <color theme="1"/>
      <name val="Aptos Narrow"/>
      <family val="2"/>
      <scheme val="minor"/>
    </font>
    <font>
      <sz val="10"/>
      <color theme="1"/>
      <name val="Times New Roman"/>
      <family val="1"/>
    </font>
    <font>
      <b/>
      <sz val="10"/>
      <color theme="1"/>
      <name val="Times New Roman"/>
      <family val="1"/>
    </font>
    <font>
      <sz val="8"/>
      <name val="Aptos Narrow"/>
      <family val="2"/>
      <scheme val="minor"/>
    </font>
  </fonts>
  <fills count="2">
    <fill>
      <patternFill patternType="none"/>
    </fill>
    <fill>
      <patternFill patternType="gray125"/>
    </fill>
  </fills>
  <borders count="7">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s>
  <cellStyleXfs count="1">
    <xf numFmtId="0" fontId="0" fillId="0" borderId="0"/>
  </cellStyleXfs>
  <cellXfs count="23">
    <xf numFmtId="0" fontId="0" fillId="0" borderId="0" xfId="0"/>
    <xf numFmtId="0" fontId="1" fillId="0" borderId="0" xfId="0" applyFont="1"/>
    <xf numFmtId="0" fontId="2" fillId="0" borderId="0" xfId="0" applyFont="1" applyAlignment="1">
      <alignment horizontal="center" wrapText="1"/>
    </xf>
    <xf numFmtId="0" fontId="1" fillId="0" borderId="0" xfId="0" applyFont="1" applyAlignment="1">
      <alignment wrapText="1"/>
    </xf>
    <xf numFmtId="42" fontId="1" fillId="0" borderId="0" xfId="0" applyNumberFormat="1" applyFont="1" applyAlignment="1">
      <alignment wrapText="1"/>
    </xf>
    <xf numFmtId="42" fontId="1" fillId="0" borderId="0" xfId="0" applyNumberFormat="1" applyFont="1"/>
    <xf numFmtId="0" fontId="1" fillId="0" borderId="0" xfId="0" applyFont="1" applyAlignment="1">
      <alignment vertical="top" wrapText="1"/>
    </xf>
    <xf numFmtId="0" fontId="2" fillId="0" borderId="1" xfId="0" applyFont="1" applyBorder="1" applyAlignment="1">
      <alignment horizontal="center"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wrapText="1"/>
    </xf>
    <xf numFmtId="42" fontId="1" fillId="0" borderId="4" xfId="0" applyNumberFormat="1" applyFont="1" applyBorder="1" applyAlignment="1">
      <alignment wrapText="1"/>
    </xf>
    <xf numFmtId="0" fontId="1" fillId="0" borderId="0" xfId="0" quotePrefix="1" applyFont="1" applyBorder="1" applyAlignment="1">
      <alignment vertical="top" wrapText="1"/>
    </xf>
    <xf numFmtId="0" fontId="1" fillId="0" borderId="0" xfId="0" applyFont="1" applyBorder="1" applyAlignment="1">
      <alignment vertical="top" wrapText="1"/>
    </xf>
    <xf numFmtId="0" fontId="1" fillId="0" borderId="4" xfId="0" applyFont="1" applyBorder="1"/>
    <xf numFmtId="0" fontId="1" fillId="0" borderId="5" xfId="0" applyFont="1" applyBorder="1" applyAlignment="1">
      <alignment vertical="top" wrapText="1"/>
    </xf>
    <xf numFmtId="0" fontId="1" fillId="0" borderId="6" xfId="0" applyFont="1" applyBorder="1" applyAlignment="1">
      <alignment vertical="top" wrapText="1"/>
    </xf>
    <xf numFmtId="42" fontId="1" fillId="0" borderId="6" xfId="0" applyNumberFormat="1" applyFont="1" applyBorder="1" applyAlignment="1">
      <alignment vertical="top" wrapText="1"/>
    </xf>
    <xf numFmtId="42" fontId="1" fillId="0" borderId="3" xfId="0" applyNumberFormat="1" applyFont="1" applyBorder="1" applyAlignment="1">
      <alignment vertical="top" wrapText="1"/>
    </xf>
    <xf numFmtId="0" fontId="1" fillId="0" borderId="6" xfId="0" quotePrefix="1" applyFont="1" applyBorder="1" applyAlignment="1">
      <alignment vertical="top" wrapText="1"/>
    </xf>
    <xf numFmtId="0" fontId="1" fillId="0" borderId="3" xfId="0" quotePrefix="1" applyFont="1" applyBorder="1" applyAlignment="1">
      <alignment vertical="top" wrapText="1"/>
    </xf>
    <xf numFmtId="42" fontId="1" fillId="0" borderId="0" xfId="0" applyNumberFormat="1" applyFont="1" applyBorder="1" applyAlignment="1">
      <alignment vertical="top" wrapText="1"/>
    </xf>
    <xf numFmtId="0" fontId="2"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brell, Parker" id="{9BEDE0C9-21ED-45AE-BD68-D4B99E097DFB}" userId="S::Parker.Abrell@Illinois.gov::6dce086c-c67e-4366-8f57-fe816a32918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5" dT="2026-02-07T18:51:18.18" personId="{9BEDE0C9-21ED-45AE-BD68-D4B99E097DFB}" id="{39177EA0-BE61-4FC7-9864-BD9F5A3B86DF}">
    <text>Acclivus, Inc., 
Legacy Disciple, 
Pullman Community Development Center, 
Skokie Community Foundation</text>
  </threadedComment>
  <threadedComment ref="I8" dT="2026-02-07T19:40:49.29" personId="{9BEDE0C9-21ED-45AE-BD68-D4B99E097DFB}" id="{A2C49911-F032-47EC-8181-1B8BED16DDE6}">
    <text>City of Zion</text>
  </threadedComment>
  <threadedComment ref="I14" dT="2026-02-07T18:51:35.74" personId="{9BEDE0C9-21ED-45AE-BD68-D4B99E097DFB}" id="{99CDD2F8-8EC8-452B-992B-7DC074AC59E7}">
    <text>Acclivus, Inc., 
Legacy Disciple, 
Pullman Community Development Center, 
Skokie Community Foundation</text>
  </threadedComment>
  <threadedComment ref="I16" dT="2026-02-07T18:52:45.50" personId="{9BEDE0C9-21ED-45AE-BD68-D4B99E097DFB}" id="{4AFF80C4-1D31-48CB-BD3A-6703594690D3}">
    <text>Access DuPage, 
Access Lake, 
Access to Care, 
Cass County Health Center, 
CHCC Community Healthcare Clinic, 
Cook County Health, 
Erie Family Health, 
Greater Family Health, 
Partners for Our Communities, 
Rosalind Franklin University Health Clinics, 
SIHF Healthcare, 
VNA Healthcare DuPage County, 
VNA Healthcare Kane County, 
VNA Healthcare Will County, 
Winnebago Health Department</text>
  </threadedComment>
  <threadedComment ref="I19" dT="2026-02-07T19:00:03.67" personId="{9BEDE0C9-21ED-45AE-BD68-D4B99E097DFB}" id="{DC7C05E1-E3A8-4F52-91CF-4F8E2088062E}">
    <text>Christian Community Health Center</text>
  </threadedComment>
  <threadedComment ref="I20" dT="2026-02-07T19:40:40.71" personId="{9BEDE0C9-21ED-45AE-BD68-D4B99E097DFB}" id="{27741983-0BF6-44BC-983E-8FD4F3D151B2}">
    <text>City of Zion</text>
  </threadedComment>
  <threadedComment ref="I24" dT="2026-02-07T18:52:52.56" personId="{9BEDE0C9-21ED-45AE-BD68-D4B99E097DFB}" id="{949EF5F3-DDE2-4222-8E7E-6B16025B8B8C}">
    <text xml:space="preserve">Access DuPage, 
Access Lake, 
Access to Care, 
Cass County Health Center, 
CHCC Community Healthcare Clinic, 
Cook County Health, 
Erie Family Health, 
Greater Family Health, 
Partners for Our Communities, 
Rosalind Franklin University Health Clinics, 
SIHF Healthcare, 
VNA Healthcare DuPage County, 
VNA Healthcare Kane County, 
VNA Healthcare Will County, 
Winnebago Health Department
</text>
  </threadedComment>
  <threadedComment ref="I26" dT="2026-02-07T19:00:50.07" personId="{9BEDE0C9-21ED-45AE-BD68-D4B99E097DFB}" id="{A2BAA327-1503-4CC9-B90D-AB78ABF50AB9}">
    <text>Christian Community Health Center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92326-968D-4702-98D7-70CF0CE37386}">
  <dimension ref="A1:I117"/>
  <sheetViews>
    <sheetView tabSelected="1" view="pageBreakPreview" zoomScaleNormal="100" zoomScaleSheetLayoutView="100" workbookViewId="0">
      <pane ySplit="4" topLeftCell="A5" activePane="bottomLeft" state="frozen"/>
      <selection pane="bottomLeft" activeCell="C7" sqref="C7"/>
    </sheetView>
  </sheetViews>
  <sheetFormatPr defaultRowHeight="12.75" x14ac:dyDescent="0.2"/>
  <cols>
    <col min="1" max="1" width="11.140625" style="1" customWidth="1"/>
    <col min="2" max="2" width="26.42578125" style="1" customWidth="1"/>
    <col min="3" max="3" width="66.7109375" style="1" customWidth="1"/>
    <col min="4" max="4" width="14.140625" style="5" customWidth="1"/>
    <col min="5" max="5" width="9.140625" style="1" customWidth="1"/>
    <col min="6" max="6" width="33.140625" style="1" customWidth="1"/>
    <col min="7" max="7" width="9.140625" style="1" customWidth="1"/>
    <col min="8" max="8" width="9.140625" style="1"/>
    <col min="9" max="9" width="47.7109375" style="1" customWidth="1"/>
    <col min="10" max="16384" width="9.140625" style="1"/>
  </cols>
  <sheetData>
    <row r="1" spans="1:9" s="14" customFormat="1" x14ac:dyDescent="0.2">
      <c r="A1" s="22" t="s">
        <v>60</v>
      </c>
      <c r="B1" s="22"/>
      <c r="C1" s="22"/>
    </row>
    <row r="2" spans="1:9" x14ac:dyDescent="0.2">
      <c r="A2" s="1" t="s">
        <v>0</v>
      </c>
      <c r="D2" s="1"/>
    </row>
    <row r="3" spans="1:9" x14ac:dyDescent="0.2">
      <c r="D3" s="1"/>
    </row>
    <row r="4" spans="1:9" s="2" customFormat="1" ht="26.25" thickBot="1" x14ac:dyDescent="0.25">
      <c r="A4" s="7" t="s">
        <v>1</v>
      </c>
      <c r="B4" s="7" t="s">
        <v>2</v>
      </c>
      <c r="C4" s="7" t="s">
        <v>3</v>
      </c>
      <c r="D4" s="7" t="s">
        <v>4</v>
      </c>
      <c r="E4" s="7" t="s">
        <v>5</v>
      </c>
      <c r="F4" s="7" t="s">
        <v>6</v>
      </c>
      <c r="G4" s="7" t="s">
        <v>7</v>
      </c>
      <c r="H4" s="7" t="s">
        <v>8</v>
      </c>
      <c r="I4" s="7" t="s">
        <v>9</v>
      </c>
    </row>
    <row r="5" spans="1:9" s="6" customFormat="1" ht="25.5" x14ac:dyDescent="0.25">
      <c r="A5" s="12" t="s">
        <v>61</v>
      </c>
      <c r="B5" s="15" t="s">
        <v>62</v>
      </c>
      <c r="C5" s="16" t="s">
        <v>63</v>
      </c>
      <c r="D5" s="17">
        <v>-1500000</v>
      </c>
      <c r="E5" s="19" t="s">
        <v>34</v>
      </c>
      <c r="F5" s="16" t="s">
        <v>35</v>
      </c>
      <c r="G5" s="16" t="s">
        <v>23</v>
      </c>
      <c r="H5" s="13" t="s">
        <v>16</v>
      </c>
      <c r="I5" s="13" t="s">
        <v>70</v>
      </c>
    </row>
    <row r="6" spans="1:9" s="6" customFormat="1" ht="25.5" x14ac:dyDescent="0.25">
      <c r="A6" s="12" t="s">
        <v>61</v>
      </c>
      <c r="B6" s="8" t="s">
        <v>62</v>
      </c>
      <c r="C6" s="9" t="s">
        <v>64</v>
      </c>
      <c r="D6" s="18">
        <v>-1200000</v>
      </c>
      <c r="E6" s="20" t="s">
        <v>34</v>
      </c>
      <c r="F6" s="9" t="s">
        <v>35</v>
      </c>
      <c r="G6" s="9" t="s">
        <v>23</v>
      </c>
      <c r="H6" s="13" t="s">
        <v>16</v>
      </c>
      <c r="I6" s="13" t="s">
        <v>70</v>
      </c>
    </row>
    <row r="7" spans="1:9" s="6" customFormat="1" ht="25.5" x14ac:dyDescent="0.25">
      <c r="A7" s="12" t="s">
        <v>61</v>
      </c>
      <c r="B7" s="8" t="s">
        <v>62</v>
      </c>
      <c r="C7" s="9" t="s">
        <v>67</v>
      </c>
      <c r="D7" s="18">
        <v>2000000</v>
      </c>
      <c r="E7" s="20" t="s">
        <v>50</v>
      </c>
      <c r="F7" s="9" t="s">
        <v>51</v>
      </c>
      <c r="G7" s="9" t="s">
        <v>52</v>
      </c>
      <c r="H7" s="13" t="s">
        <v>16</v>
      </c>
      <c r="I7" s="13" t="s">
        <v>71</v>
      </c>
    </row>
    <row r="8" spans="1:9" s="6" customFormat="1" ht="25.5" x14ac:dyDescent="0.25">
      <c r="A8" s="12" t="s">
        <v>61</v>
      </c>
      <c r="B8" s="8" t="s">
        <v>62</v>
      </c>
      <c r="C8" s="9" t="s">
        <v>68</v>
      </c>
      <c r="D8" s="18">
        <v>500000</v>
      </c>
      <c r="E8" s="20" t="s">
        <v>34</v>
      </c>
      <c r="F8" s="9" t="s">
        <v>35</v>
      </c>
      <c r="G8" s="9" t="s">
        <v>23</v>
      </c>
      <c r="H8" s="13" t="s">
        <v>16</v>
      </c>
      <c r="I8" s="13" t="s">
        <v>71</v>
      </c>
    </row>
    <row r="9" spans="1:9" s="6" customFormat="1" ht="25.5" x14ac:dyDescent="0.25">
      <c r="A9" s="12" t="s">
        <v>47</v>
      </c>
      <c r="B9" s="8" t="s">
        <v>48</v>
      </c>
      <c r="C9" s="9" t="s">
        <v>49</v>
      </c>
      <c r="D9" s="18">
        <v>10000000</v>
      </c>
      <c r="E9" s="20" t="s">
        <v>50</v>
      </c>
      <c r="F9" s="9" t="s">
        <v>51</v>
      </c>
      <c r="G9" s="9" t="s">
        <v>52</v>
      </c>
      <c r="H9" s="13" t="s">
        <v>16</v>
      </c>
      <c r="I9" s="13" t="s">
        <v>42</v>
      </c>
    </row>
    <row r="10" spans="1:9" s="6" customFormat="1" ht="25.5" x14ac:dyDescent="0.25">
      <c r="A10" s="12" t="s">
        <v>18</v>
      </c>
      <c r="B10" s="8" t="s">
        <v>19</v>
      </c>
      <c r="C10" s="9" t="s">
        <v>20</v>
      </c>
      <c r="D10" s="18">
        <v>600000000</v>
      </c>
      <c r="E10" s="20" t="s">
        <v>21</v>
      </c>
      <c r="F10" s="9" t="s">
        <v>22</v>
      </c>
      <c r="G10" s="9" t="s">
        <v>23</v>
      </c>
      <c r="H10" s="13" t="s">
        <v>16</v>
      </c>
      <c r="I10" s="13" t="s">
        <v>42</v>
      </c>
    </row>
    <row r="11" spans="1:9" s="6" customFormat="1" ht="25.5" x14ac:dyDescent="0.25">
      <c r="A11" s="12" t="s">
        <v>18</v>
      </c>
      <c r="B11" s="8" t="s">
        <v>19</v>
      </c>
      <c r="C11" s="9" t="s">
        <v>24</v>
      </c>
      <c r="D11" s="18">
        <v>600000000</v>
      </c>
      <c r="E11" s="20" t="s">
        <v>25</v>
      </c>
      <c r="F11" s="9" t="s">
        <v>26</v>
      </c>
      <c r="G11" s="9" t="s">
        <v>23</v>
      </c>
      <c r="H11" s="13" t="s">
        <v>16</v>
      </c>
      <c r="I11" s="13" t="s">
        <v>42</v>
      </c>
    </row>
    <row r="12" spans="1:9" s="6" customFormat="1" ht="25.5" x14ac:dyDescent="0.25">
      <c r="A12" s="12" t="s">
        <v>18</v>
      </c>
      <c r="B12" s="8" t="s">
        <v>19</v>
      </c>
      <c r="C12" s="9" t="s">
        <v>27</v>
      </c>
      <c r="D12" s="18">
        <v>100000000</v>
      </c>
      <c r="E12" s="9" t="s">
        <v>28</v>
      </c>
      <c r="F12" s="9" t="s">
        <v>29</v>
      </c>
      <c r="G12" s="9" t="s">
        <v>15</v>
      </c>
      <c r="H12" s="13" t="s">
        <v>16</v>
      </c>
      <c r="I12" s="13" t="s">
        <v>30</v>
      </c>
    </row>
    <row r="13" spans="1:9" s="6" customFormat="1" x14ac:dyDescent="0.25">
      <c r="A13" s="12" t="s">
        <v>53</v>
      </c>
      <c r="B13" s="8" t="s">
        <v>54</v>
      </c>
      <c r="C13" s="9" t="s">
        <v>55</v>
      </c>
      <c r="D13" s="18">
        <v>10000000</v>
      </c>
      <c r="E13" s="12" t="s">
        <v>50</v>
      </c>
      <c r="F13" s="9" t="s">
        <v>51</v>
      </c>
      <c r="G13" s="9" t="s">
        <v>52</v>
      </c>
      <c r="H13" s="13" t="s">
        <v>16</v>
      </c>
      <c r="I13" s="13" t="s">
        <v>42</v>
      </c>
    </row>
    <row r="14" spans="1:9" s="6" customFormat="1" ht="25.5" x14ac:dyDescent="0.25">
      <c r="A14" s="12" t="s">
        <v>53</v>
      </c>
      <c r="B14" s="8" t="s">
        <v>54</v>
      </c>
      <c r="C14" s="9" t="s">
        <v>63</v>
      </c>
      <c r="D14" s="18">
        <v>1500000</v>
      </c>
      <c r="E14" s="20" t="s">
        <v>34</v>
      </c>
      <c r="F14" s="9" t="s">
        <v>35</v>
      </c>
      <c r="G14" s="9" t="s">
        <v>23</v>
      </c>
      <c r="H14" s="13" t="s">
        <v>16</v>
      </c>
      <c r="I14" s="13" t="s">
        <v>72</v>
      </c>
    </row>
    <row r="15" spans="1:9" s="6" customFormat="1" ht="25.5" x14ac:dyDescent="0.25">
      <c r="A15" s="12" t="s">
        <v>53</v>
      </c>
      <c r="B15" s="8" t="s">
        <v>54</v>
      </c>
      <c r="C15" s="9" t="s">
        <v>64</v>
      </c>
      <c r="D15" s="18">
        <v>1200000</v>
      </c>
      <c r="E15" s="20" t="s">
        <v>34</v>
      </c>
      <c r="F15" s="9" t="s">
        <v>35</v>
      </c>
      <c r="G15" s="9" t="s">
        <v>23</v>
      </c>
      <c r="H15" s="13" t="s">
        <v>16</v>
      </c>
      <c r="I15" s="13" t="s">
        <v>72</v>
      </c>
    </row>
    <row r="16" spans="1:9" s="6" customFormat="1" x14ac:dyDescent="0.25">
      <c r="A16" s="12" t="s">
        <v>53</v>
      </c>
      <c r="B16" s="8" t="s">
        <v>54</v>
      </c>
      <c r="C16" s="9" t="s">
        <v>65</v>
      </c>
      <c r="D16" s="18">
        <v>-9600000</v>
      </c>
      <c r="E16" s="20" t="s">
        <v>50</v>
      </c>
      <c r="F16" s="9" t="s">
        <v>51</v>
      </c>
      <c r="G16" s="9" t="s">
        <v>52</v>
      </c>
      <c r="H16" s="13" t="s">
        <v>16</v>
      </c>
      <c r="I16" s="13" t="s">
        <v>73</v>
      </c>
    </row>
    <row r="17" spans="1:9" s="6" customFormat="1" x14ac:dyDescent="0.25">
      <c r="A17" s="12" t="s">
        <v>53</v>
      </c>
      <c r="B17" s="8" t="s">
        <v>54</v>
      </c>
      <c r="C17" s="9" t="s">
        <v>66</v>
      </c>
      <c r="D17" s="18">
        <v>-1000000</v>
      </c>
      <c r="E17" s="20" t="s">
        <v>50</v>
      </c>
      <c r="F17" s="9" t="s">
        <v>51</v>
      </c>
      <c r="G17" s="9" t="s">
        <v>52</v>
      </c>
      <c r="H17" s="13" t="s">
        <v>16</v>
      </c>
      <c r="I17" s="13" t="s">
        <v>73</v>
      </c>
    </row>
    <row r="18" spans="1:9" s="6" customFormat="1" ht="25.5" x14ac:dyDescent="0.25">
      <c r="A18" s="12" t="s">
        <v>53</v>
      </c>
      <c r="B18" s="8" t="s">
        <v>54</v>
      </c>
      <c r="C18" s="9" t="s">
        <v>67</v>
      </c>
      <c r="D18" s="18">
        <v>-2000000</v>
      </c>
      <c r="E18" s="20" t="s">
        <v>50</v>
      </c>
      <c r="F18" s="9" t="s">
        <v>51</v>
      </c>
      <c r="G18" s="9" t="s">
        <v>52</v>
      </c>
      <c r="H18" s="13" t="s">
        <v>16</v>
      </c>
      <c r="I18" s="13" t="s">
        <v>74</v>
      </c>
    </row>
    <row r="19" spans="1:9" s="6" customFormat="1" x14ac:dyDescent="0.25">
      <c r="A19" s="12" t="s">
        <v>53</v>
      </c>
      <c r="B19" s="8" t="s">
        <v>54</v>
      </c>
      <c r="C19" s="9" t="s">
        <v>68</v>
      </c>
      <c r="D19" s="18">
        <v>-1000000</v>
      </c>
      <c r="E19" s="20" t="s">
        <v>34</v>
      </c>
      <c r="F19" s="9" t="s">
        <v>35</v>
      </c>
      <c r="G19" s="9" t="s">
        <v>23</v>
      </c>
      <c r="H19" s="13" t="s">
        <v>16</v>
      </c>
      <c r="I19" s="13" t="s">
        <v>73</v>
      </c>
    </row>
    <row r="20" spans="1:9" s="6" customFormat="1" ht="25.5" x14ac:dyDescent="0.25">
      <c r="A20" s="12" t="s">
        <v>53</v>
      </c>
      <c r="B20" s="8" t="s">
        <v>54</v>
      </c>
      <c r="C20" s="9" t="s">
        <v>68</v>
      </c>
      <c r="D20" s="18">
        <v>-500000</v>
      </c>
      <c r="E20" s="20" t="s">
        <v>34</v>
      </c>
      <c r="F20" s="9" t="s">
        <v>35</v>
      </c>
      <c r="G20" s="9" t="s">
        <v>23</v>
      </c>
      <c r="H20" s="13" t="s">
        <v>16</v>
      </c>
      <c r="I20" s="13" t="s">
        <v>74</v>
      </c>
    </row>
    <row r="21" spans="1:9" s="6" customFormat="1" ht="25.5" x14ac:dyDescent="0.25">
      <c r="A21" s="12" t="s">
        <v>10</v>
      </c>
      <c r="B21" s="8" t="s">
        <v>11</v>
      </c>
      <c r="C21" s="9" t="s">
        <v>12</v>
      </c>
      <c r="D21" s="18">
        <v>12466600</v>
      </c>
      <c r="E21" s="20" t="s">
        <v>13</v>
      </c>
      <c r="F21" s="9" t="s">
        <v>14</v>
      </c>
      <c r="G21" s="9" t="s">
        <v>15</v>
      </c>
      <c r="H21" s="13" t="s">
        <v>16</v>
      </c>
      <c r="I21" s="13" t="s">
        <v>17</v>
      </c>
    </row>
    <row r="22" spans="1:9" s="6" customFormat="1" x14ac:dyDescent="0.25">
      <c r="A22" s="12" t="s">
        <v>31</v>
      </c>
      <c r="B22" s="8" t="s">
        <v>32</v>
      </c>
      <c r="C22" s="9" t="s">
        <v>33</v>
      </c>
      <c r="D22" s="18">
        <v>-242860</v>
      </c>
      <c r="E22" s="20" t="s">
        <v>34</v>
      </c>
      <c r="F22" s="9" t="s">
        <v>35</v>
      </c>
      <c r="G22" s="9" t="s">
        <v>23</v>
      </c>
      <c r="H22" s="13" t="s">
        <v>16</v>
      </c>
      <c r="I22" s="13" t="s">
        <v>75</v>
      </c>
    </row>
    <row r="23" spans="1:9" s="6" customFormat="1" ht="25.5" x14ac:dyDescent="0.25">
      <c r="A23" s="12" t="s">
        <v>31</v>
      </c>
      <c r="B23" s="8" t="s">
        <v>32</v>
      </c>
      <c r="C23" s="9" t="s">
        <v>36</v>
      </c>
      <c r="D23" s="18">
        <v>242860</v>
      </c>
      <c r="E23" s="20" t="s">
        <v>34</v>
      </c>
      <c r="F23" s="9" t="s">
        <v>35</v>
      </c>
      <c r="G23" s="9" t="s">
        <v>23</v>
      </c>
      <c r="H23" s="13" t="s">
        <v>16</v>
      </c>
      <c r="I23" s="13" t="s">
        <v>75</v>
      </c>
    </row>
    <row r="24" spans="1:9" s="6" customFormat="1" ht="25.5" x14ac:dyDescent="0.25">
      <c r="A24" s="12" t="s">
        <v>31</v>
      </c>
      <c r="B24" s="8" t="s">
        <v>32</v>
      </c>
      <c r="C24" s="9" t="s">
        <v>65</v>
      </c>
      <c r="D24" s="18">
        <v>9600000</v>
      </c>
      <c r="E24" s="20" t="s">
        <v>50</v>
      </c>
      <c r="F24" s="9" t="s">
        <v>51</v>
      </c>
      <c r="G24" s="9" t="s">
        <v>52</v>
      </c>
      <c r="H24" s="13" t="s">
        <v>16</v>
      </c>
      <c r="I24" s="13" t="s">
        <v>71</v>
      </c>
    </row>
    <row r="25" spans="1:9" s="6" customFormat="1" ht="25.5" x14ac:dyDescent="0.25">
      <c r="A25" s="12" t="s">
        <v>31</v>
      </c>
      <c r="B25" s="8" t="s">
        <v>32</v>
      </c>
      <c r="C25" s="9" t="s">
        <v>66</v>
      </c>
      <c r="D25" s="18">
        <v>1000000</v>
      </c>
      <c r="E25" s="20" t="s">
        <v>50</v>
      </c>
      <c r="F25" s="9" t="s">
        <v>51</v>
      </c>
      <c r="G25" s="9" t="s">
        <v>52</v>
      </c>
      <c r="H25" s="13" t="s">
        <v>16</v>
      </c>
      <c r="I25" s="13" t="s">
        <v>71</v>
      </c>
    </row>
    <row r="26" spans="1:9" s="6" customFormat="1" ht="25.5" x14ac:dyDescent="0.25">
      <c r="A26" s="12" t="s">
        <v>31</v>
      </c>
      <c r="B26" s="8" t="s">
        <v>32</v>
      </c>
      <c r="C26" s="9" t="s">
        <v>68</v>
      </c>
      <c r="D26" s="18">
        <v>1000000</v>
      </c>
      <c r="E26" s="20" t="s">
        <v>34</v>
      </c>
      <c r="F26" s="9" t="s">
        <v>35</v>
      </c>
      <c r="G26" s="9" t="s">
        <v>23</v>
      </c>
      <c r="H26" s="13" t="s">
        <v>16</v>
      </c>
      <c r="I26" s="13" t="s">
        <v>71</v>
      </c>
    </row>
    <row r="27" spans="1:9" s="6" customFormat="1" ht="25.5" x14ac:dyDescent="0.25">
      <c r="A27" s="12" t="s">
        <v>37</v>
      </c>
      <c r="B27" s="8" t="s">
        <v>38</v>
      </c>
      <c r="C27" s="9" t="s">
        <v>76</v>
      </c>
      <c r="D27" s="18">
        <v>2500000</v>
      </c>
      <c r="E27" s="20" t="s">
        <v>39</v>
      </c>
      <c r="F27" s="9" t="s">
        <v>40</v>
      </c>
      <c r="G27" s="9" t="s">
        <v>23</v>
      </c>
      <c r="H27" s="13" t="s">
        <v>16</v>
      </c>
      <c r="I27" s="13" t="s">
        <v>42</v>
      </c>
    </row>
    <row r="28" spans="1:9" s="6" customFormat="1" ht="25.5" x14ac:dyDescent="0.25">
      <c r="A28" s="12" t="s">
        <v>37</v>
      </c>
      <c r="B28" s="8" t="s">
        <v>38</v>
      </c>
      <c r="C28" s="9" t="s">
        <v>41</v>
      </c>
      <c r="D28" s="18">
        <v>49000</v>
      </c>
      <c r="E28" s="20" t="s">
        <v>39</v>
      </c>
      <c r="F28" s="9" t="s">
        <v>40</v>
      </c>
      <c r="G28" s="9" t="s">
        <v>23</v>
      </c>
      <c r="H28" s="13" t="s">
        <v>16</v>
      </c>
      <c r="I28" s="13" t="s">
        <v>42</v>
      </c>
    </row>
    <row r="29" spans="1:9" s="6" customFormat="1" ht="25.5" x14ac:dyDescent="0.25">
      <c r="A29" s="12" t="s">
        <v>43</v>
      </c>
      <c r="B29" s="8" t="s">
        <v>44</v>
      </c>
      <c r="C29" s="9" t="s">
        <v>69</v>
      </c>
      <c r="D29" s="18">
        <v>100000</v>
      </c>
      <c r="E29" s="20" t="s">
        <v>45</v>
      </c>
      <c r="F29" s="9" t="s">
        <v>46</v>
      </c>
      <c r="G29" s="9" t="s">
        <v>23</v>
      </c>
      <c r="H29" s="13" t="s">
        <v>16</v>
      </c>
      <c r="I29" s="13" t="s">
        <v>42</v>
      </c>
    </row>
    <row r="30" spans="1:9" s="6" customFormat="1" x14ac:dyDescent="0.25">
      <c r="A30" s="12"/>
      <c r="B30" s="13"/>
      <c r="C30" s="13"/>
      <c r="D30" s="21"/>
      <c r="E30" s="12"/>
      <c r="F30" s="13"/>
      <c r="G30" s="13"/>
      <c r="H30" s="13"/>
      <c r="I30" s="13"/>
    </row>
    <row r="31" spans="1:9" s="6" customFormat="1" x14ac:dyDescent="0.25">
      <c r="A31" s="12"/>
      <c r="B31" s="13"/>
      <c r="C31" s="13"/>
      <c r="D31" s="21"/>
      <c r="E31" s="12"/>
      <c r="F31" s="13"/>
      <c r="G31" s="13"/>
      <c r="H31" s="13"/>
      <c r="I31" s="13"/>
    </row>
    <row r="32" spans="1:9" s="6" customFormat="1" x14ac:dyDescent="0.25">
      <c r="A32" s="12"/>
      <c r="B32" s="13"/>
      <c r="C32" s="13"/>
      <c r="D32" s="21"/>
      <c r="E32" s="12"/>
      <c r="F32" s="13"/>
      <c r="G32" s="13"/>
      <c r="H32" s="13"/>
      <c r="I32" s="13"/>
    </row>
    <row r="33" spans="1:9" s="6" customFormat="1" x14ac:dyDescent="0.25">
      <c r="A33" s="12"/>
      <c r="B33" s="13"/>
      <c r="C33" s="13"/>
      <c r="D33" s="21"/>
      <c r="E33" s="12"/>
      <c r="F33" s="13"/>
      <c r="G33" s="13"/>
      <c r="H33" s="13"/>
      <c r="I33" s="13"/>
    </row>
    <row r="34" spans="1:9" s="6" customFormat="1" x14ac:dyDescent="0.25">
      <c r="A34" s="12"/>
      <c r="B34" s="13"/>
      <c r="C34" s="13"/>
      <c r="D34" s="21"/>
      <c r="E34" s="12"/>
      <c r="F34" s="13"/>
      <c r="G34" s="13"/>
      <c r="H34" s="13"/>
      <c r="I34" s="13"/>
    </row>
    <row r="35" spans="1:9" s="3" customFormat="1" x14ac:dyDescent="0.2">
      <c r="C35" s="3" t="s">
        <v>56</v>
      </c>
      <c r="D35" s="4">
        <f>SUM(D5:D29)</f>
        <v>1335115600</v>
      </c>
    </row>
    <row r="36" spans="1:9" s="3" customFormat="1" x14ac:dyDescent="0.2">
      <c r="D36" s="4"/>
    </row>
    <row r="37" spans="1:9" s="3" customFormat="1" x14ac:dyDescent="0.2">
      <c r="C37" s="3" t="s">
        <v>57</v>
      </c>
      <c r="D37" s="4">
        <f>SUMIF(G5:G29,"GF",D5:D29)</f>
        <v>20000000</v>
      </c>
    </row>
    <row r="38" spans="1:9" s="3" customFormat="1" x14ac:dyDescent="0.2">
      <c r="C38" s="3" t="s">
        <v>58</v>
      </c>
      <c r="D38" s="4">
        <f>SUMIF(G5:G29,"OSF",D5:D29)</f>
        <v>1202649000</v>
      </c>
    </row>
    <row r="39" spans="1:9" s="3" customFormat="1" x14ac:dyDescent="0.2">
      <c r="C39" s="10" t="s">
        <v>59</v>
      </c>
      <c r="D39" s="11">
        <f>SUMIF(G5:G29,"FED",D5:D29)</f>
        <v>112466600</v>
      </c>
    </row>
    <row r="40" spans="1:9" s="3" customFormat="1" x14ac:dyDescent="0.2">
      <c r="C40" s="3" t="s">
        <v>56</v>
      </c>
      <c r="D40" s="4">
        <f>SUM(D37:D39)</f>
        <v>1335115600</v>
      </c>
    </row>
    <row r="41" spans="1:9" s="3" customFormat="1" x14ac:dyDescent="0.2">
      <c r="D41" s="4"/>
    </row>
    <row r="42" spans="1:9" s="3" customFormat="1" x14ac:dyDescent="0.2">
      <c r="D42" s="4"/>
    </row>
    <row r="43" spans="1:9" s="3" customFormat="1" x14ac:dyDescent="0.2">
      <c r="D43" s="4"/>
    </row>
    <row r="44" spans="1:9" s="3" customFormat="1" x14ac:dyDescent="0.2">
      <c r="D44" s="4"/>
    </row>
    <row r="45" spans="1:9" s="3" customFormat="1" x14ac:dyDescent="0.2">
      <c r="D45" s="4"/>
    </row>
    <row r="46" spans="1:9" s="3" customFormat="1" x14ac:dyDescent="0.2">
      <c r="D46" s="4"/>
    </row>
    <row r="47" spans="1:9" s="3" customFormat="1" x14ac:dyDescent="0.2">
      <c r="D47" s="4"/>
    </row>
    <row r="48" spans="1:9" s="3" customFormat="1" x14ac:dyDescent="0.2">
      <c r="D48" s="4"/>
    </row>
    <row r="49" spans="4:4" s="3" customFormat="1" x14ac:dyDescent="0.2">
      <c r="D49" s="4"/>
    </row>
    <row r="50" spans="4:4" s="3" customFormat="1" x14ac:dyDescent="0.2">
      <c r="D50" s="4"/>
    </row>
    <row r="51" spans="4:4" s="3" customFormat="1" x14ac:dyDescent="0.2">
      <c r="D51" s="4"/>
    </row>
    <row r="52" spans="4:4" s="3" customFormat="1" x14ac:dyDescent="0.2">
      <c r="D52" s="4"/>
    </row>
    <row r="53" spans="4:4" s="3" customFormat="1" x14ac:dyDescent="0.2">
      <c r="D53" s="4"/>
    </row>
    <row r="54" spans="4:4" s="3" customFormat="1" x14ac:dyDescent="0.2">
      <c r="D54" s="4"/>
    </row>
    <row r="55" spans="4:4" s="3" customFormat="1" x14ac:dyDescent="0.2">
      <c r="D55" s="4"/>
    </row>
    <row r="56" spans="4:4" s="3" customFormat="1" x14ac:dyDescent="0.2">
      <c r="D56" s="4"/>
    </row>
    <row r="57" spans="4:4" s="3" customFormat="1" x14ac:dyDescent="0.2">
      <c r="D57" s="4"/>
    </row>
    <row r="58" spans="4:4" s="3" customFormat="1" x14ac:dyDescent="0.2">
      <c r="D58" s="4"/>
    </row>
    <row r="59" spans="4:4" s="3" customFormat="1" x14ac:dyDescent="0.2">
      <c r="D59" s="4"/>
    </row>
    <row r="60" spans="4:4" s="3" customFormat="1" x14ac:dyDescent="0.2">
      <c r="D60" s="4"/>
    </row>
    <row r="61" spans="4:4" s="3" customFormat="1" x14ac:dyDescent="0.2">
      <c r="D61" s="4"/>
    </row>
    <row r="62" spans="4:4" s="3" customFormat="1" x14ac:dyDescent="0.2">
      <c r="D62" s="4"/>
    </row>
    <row r="63" spans="4:4" s="3" customFormat="1" x14ac:dyDescent="0.2">
      <c r="D63" s="4"/>
    </row>
    <row r="64" spans="4:4" s="3" customFormat="1" x14ac:dyDescent="0.2">
      <c r="D64" s="4"/>
    </row>
    <row r="65" spans="4:4" s="3" customFormat="1" x14ac:dyDescent="0.2">
      <c r="D65" s="4"/>
    </row>
    <row r="66" spans="4:4" s="3" customFormat="1" x14ac:dyDescent="0.2">
      <c r="D66" s="4"/>
    </row>
    <row r="67" spans="4:4" s="3" customFormat="1" x14ac:dyDescent="0.2">
      <c r="D67" s="4"/>
    </row>
    <row r="68" spans="4:4" s="3" customFormat="1" x14ac:dyDescent="0.2">
      <c r="D68" s="4"/>
    </row>
    <row r="69" spans="4:4" s="3" customFormat="1" x14ac:dyDescent="0.2">
      <c r="D69" s="4"/>
    </row>
    <row r="70" spans="4:4" s="3" customFormat="1" x14ac:dyDescent="0.2">
      <c r="D70" s="4"/>
    </row>
    <row r="71" spans="4:4" s="3" customFormat="1" x14ac:dyDescent="0.2">
      <c r="D71" s="4"/>
    </row>
    <row r="72" spans="4:4" s="3" customFormat="1" x14ac:dyDescent="0.2">
      <c r="D72" s="4"/>
    </row>
    <row r="73" spans="4:4" s="3" customFormat="1" x14ac:dyDescent="0.2">
      <c r="D73" s="4"/>
    </row>
    <row r="74" spans="4:4" s="3" customFormat="1" x14ac:dyDescent="0.2">
      <c r="D74" s="4"/>
    </row>
    <row r="75" spans="4:4" s="3" customFormat="1" x14ac:dyDescent="0.2">
      <c r="D75" s="4"/>
    </row>
    <row r="76" spans="4:4" s="3" customFormat="1" x14ac:dyDescent="0.2">
      <c r="D76" s="4"/>
    </row>
    <row r="77" spans="4:4" s="3" customFormat="1" x14ac:dyDescent="0.2">
      <c r="D77" s="4"/>
    </row>
    <row r="78" spans="4:4" s="3" customFormat="1" x14ac:dyDescent="0.2">
      <c r="D78" s="4"/>
    </row>
    <row r="79" spans="4:4" s="3" customFormat="1" x14ac:dyDescent="0.2">
      <c r="D79" s="4"/>
    </row>
    <row r="80" spans="4:4" s="3" customFormat="1" x14ac:dyDescent="0.2">
      <c r="D80" s="4"/>
    </row>
    <row r="81" spans="4:4" s="3" customFormat="1" x14ac:dyDescent="0.2">
      <c r="D81" s="4"/>
    </row>
    <row r="82" spans="4:4" s="3" customFormat="1" x14ac:dyDescent="0.2">
      <c r="D82" s="4"/>
    </row>
    <row r="83" spans="4:4" s="3" customFormat="1" x14ac:dyDescent="0.2">
      <c r="D83" s="4"/>
    </row>
    <row r="84" spans="4:4" s="3" customFormat="1" x14ac:dyDescent="0.2">
      <c r="D84" s="4"/>
    </row>
    <row r="85" spans="4:4" s="3" customFormat="1" x14ac:dyDescent="0.2">
      <c r="D85" s="4"/>
    </row>
    <row r="86" spans="4:4" s="3" customFormat="1" x14ac:dyDescent="0.2">
      <c r="D86" s="4"/>
    </row>
    <row r="87" spans="4:4" s="3" customFormat="1" x14ac:dyDescent="0.2">
      <c r="D87" s="4"/>
    </row>
    <row r="88" spans="4:4" s="3" customFormat="1" x14ac:dyDescent="0.2">
      <c r="D88" s="4"/>
    </row>
    <row r="89" spans="4:4" s="3" customFormat="1" x14ac:dyDescent="0.2">
      <c r="D89" s="4"/>
    </row>
    <row r="90" spans="4:4" s="3" customFormat="1" x14ac:dyDescent="0.2">
      <c r="D90" s="4"/>
    </row>
    <row r="91" spans="4:4" s="3" customFormat="1" x14ac:dyDescent="0.2">
      <c r="D91" s="4"/>
    </row>
    <row r="92" spans="4:4" s="3" customFormat="1" x14ac:dyDescent="0.2">
      <c r="D92" s="4"/>
    </row>
    <row r="93" spans="4:4" s="3" customFormat="1" x14ac:dyDescent="0.2">
      <c r="D93" s="4"/>
    </row>
    <row r="94" spans="4:4" s="3" customFormat="1" x14ac:dyDescent="0.2">
      <c r="D94" s="4"/>
    </row>
    <row r="95" spans="4:4" s="3" customFormat="1" x14ac:dyDescent="0.2">
      <c r="D95" s="4"/>
    </row>
    <row r="96" spans="4:4" s="3" customFormat="1" x14ac:dyDescent="0.2">
      <c r="D96" s="4"/>
    </row>
    <row r="97" spans="4:4" s="3" customFormat="1" x14ac:dyDescent="0.2">
      <c r="D97" s="4"/>
    </row>
    <row r="98" spans="4:4" s="3" customFormat="1" x14ac:dyDescent="0.2">
      <c r="D98" s="4"/>
    </row>
    <row r="99" spans="4:4" s="3" customFormat="1" x14ac:dyDescent="0.2">
      <c r="D99" s="4"/>
    </row>
    <row r="100" spans="4:4" s="3" customFormat="1" x14ac:dyDescent="0.2">
      <c r="D100" s="4"/>
    </row>
    <row r="101" spans="4:4" s="3" customFormat="1" x14ac:dyDescent="0.2">
      <c r="D101" s="4"/>
    </row>
    <row r="102" spans="4:4" s="3" customFormat="1" x14ac:dyDescent="0.2">
      <c r="D102" s="4"/>
    </row>
    <row r="103" spans="4:4" s="3" customFormat="1" x14ac:dyDescent="0.2">
      <c r="D103" s="4"/>
    </row>
    <row r="104" spans="4:4" s="3" customFormat="1" x14ac:dyDescent="0.2">
      <c r="D104" s="4"/>
    </row>
    <row r="105" spans="4:4" s="3" customFormat="1" x14ac:dyDescent="0.2">
      <c r="D105" s="4"/>
    </row>
    <row r="106" spans="4:4" s="3" customFormat="1" x14ac:dyDescent="0.2">
      <c r="D106" s="4"/>
    </row>
    <row r="107" spans="4:4" s="3" customFormat="1" x14ac:dyDescent="0.2">
      <c r="D107" s="4"/>
    </row>
    <row r="108" spans="4:4" s="3" customFormat="1" x14ac:dyDescent="0.2">
      <c r="D108" s="4"/>
    </row>
    <row r="109" spans="4:4" s="3" customFormat="1" x14ac:dyDescent="0.2">
      <c r="D109" s="4"/>
    </row>
    <row r="110" spans="4:4" s="3" customFormat="1" x14ac:dyDescent="0.2">
      <c r="D110" s="4"/>
    </row>
    <row r="111" spans="4:4" s="3" customFormat="1" x14ac:dyDescent="0.2">
      <c r="D111" s="4"/>
    </row>
    <row r="112" spans="4:4" s="3" customFormat="1" x14ac:dyDescent="0.2">
      <c r="D112" s="4"/>
    </row>
    <row r="113" spans="4:4" s="3" customFormat="1" x14ac:dyDescent="0.2">
      <c r="D113" s="4"/>
    </row>
    <row r="114" spans="4:4" s="3" customFormat="1" x14ac:dyDescent="0.2">
      <c r="D114" s="4"/>
    </row>
    <row r="115" spans="4:4" s="3" customFormat="1" x14ac:dyDescent="0.2">
      <c r="D115" s="4"/>
    </row>
    <row r="116" spans="4:4" s="3" customFormat="1" x14ac:dyDescent="0.2">
      <c r="D116" s="4"/>
    </row>
    <row r="117" spans="4:4" s="3" customFormat="1" x14ac:dyDescent="0.2">
      <c r="D117" s="4"/>
    </row>
  </sheetData>
  <autoFilter ref="A4:I29" xr:uid="{49A92326-968D-4702-98D7-70CF0CE37386}">
    <sortState xmlns:xlrd2="http://schemas.microsoft.com/office/spreadsheetml/2017/richdata2" ref="A5:I29">
      <sortCondition ref="B4"/>
    </sortState>
  </autoFilter>
  <mergeCells count="1">
    <mergeCell ref="A1:C1"/>
  </mergeCells>
  <phoneticPr fontId="3" type="noConversion"/>
  <pageMargins left="0.7" right="0.7" top="0.75" bottom="0.75" header="0.3" footer="0.3"/>
  <pageSetup paperSize="5" scale="7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Supplemental Approps - Ops</vt:lpstr>
      <vt:lpstr>'Supplemental Approps - Ops'!Print_Area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Abrell, Parker</dc:creator>
  <cp:lastModifiedBy>Abrell, Parker</cp:lastModifiedBy>
  <cp:lastPrinted>2026-02-07T19:50:56Z</cp:lastPrinted>
  <dcterms:created xsi:type="dcterms:W3CDTF">2026-02-06T21:21:51Z</dcterms:created>
  <dcterms:modified xsi:type="dcterms:W3CDTF">2026-02-09T23:55:33Z</dcterms:modified>
</cp:coreProperties>
</file>