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15" yWindow="275" windowWidth="12597" windowHeight="9404" activeTab="0"/>
  </bookViews>
  <sheets>
    <sheet name="Operating-APPROP" sheetId="1" r:id="rId1"/>
  </sheets>
  <definedNames>
    <definedName name="_xlnm.Print_Area" localSheetId="0">'Operating-APPROP'!$A$1:$I$46</definedName>
    <definedName name="_xlnm.Print_Titles" localSheetId="0">'Operating-APPROP'!$1:$5</definedName>
  </definedNames>
  <calcPr fullCalcOnLoad="1"/>
</workbook>
</file>

<file path=xl/sharedStrings.xml><?xml version="1.0" encoding="utf-8"?>
<sst xmlns="http://schemas.openxmlformats.org/spreadsheetml/2006/main" count="208" uniqueCount="91">
  <si>
    <t>Agency #</t>
  </si>
  <si>
    <t>Agency</t>
  </si>
  <si>
    <t>Line Item</t>
  </si>
  <si>
    <t>Fund #</t>
  </si>
  <si>
    <t>Fund Name</t>
  </si>
  <si>
    <t>Fund Category</t>
  </si>
  <si>
    <t>Description of Issue</t>
  </si>
  <si>
    <t>Capital Line</t>
  </si>
  <si>
    <t>General Funds</t>
  </si>
  <si>
    <t>Other State Funds</t>
  </si>
  <si>
    <t>Federal Funds</t>
  </si>
  <si>
    <t>whole dollars</t>
  </si>
  <si>
    <t>Total</t>
  </si>
  <si>
    <t>FY20 Proposed Supplemental Appropriations</t>
  </si>
  <si>
    <t>FY20 Additional Need</t>
  </si>
  <si>
    <t>Illinois Council on Developmental Disabilities</t>
  </si>
  <si>
    <t>Judicial Inquiry Board</t>
  </si>
  <si>
    <t>Department on Aging</t>
  </si>
  <si>
    <t xml:space="preserve">Department of Children and Family Services </t>
  </si>
  <si>
    <t>Department of Employment Security</t>
  </si>
  <si>
    <t>Department of Human Rights</t>
  </si>
  <si>
    <t>Department of Human Services</t>
  </si>
  <si>
    <t>Department of Public Health</t>
  </si>
  <si>
    <t>Department of Revenue</t>
  </si>
  <si>
    <t>Department of Transportation</t>
  </si>
  <si>
    <t>Department of Veteran's Affairs</t>
  </si>
  <si>
    <t>Illinois Deaf and Hard of Hearing Commission</t>
  </si>
  <si>
    <t>Illinois State Gaming Board</t>
  </si>
  <si>
    <t>Law Enforcement Training Standards Board</t>
  </si>
  <si>
    <t>Illinois State Board of Education</t>
  </si>
  <si>
    <t>State Employees' Retirement System</t>
  </si>
  <si>
    <t xml:space="preserve">State Universities Retirement System </t>
  </si>
  <si>
    <t>Contractual Services</t>
  </si>
  <si>
    <t>For Programmatic and Administrative Expenses of the Senior Employment Program</t>
  </si>
  <si>
    <t>For Foster Homes and Specialized Foster Care and Prevention</t>
  </si>
  <si>
    <t>Operational Expenses</t>
  </si>
  <si>
    <t>For grants and administrative expenses associated with the SNAP to Success Program</t>
  </si>
  <si>
    <t>For Home Services Program</t>
  </si>
  <si>
    <t>For the Early Intervention Services Program, including, prior years costs</t>
  </si>
  <si>
    <t>Refunds</t>
  </si>
  <si>
    <t xml:space="preserve">FY16-FY18 Unpaid Wages </t>
  </si>
  <si>
    <t>Prior Year Pension Pickup</t>
  </si>
  <si>
    <t>Fire Museum Building Rehab</t>
  </si>
  <si>
    <t>State Contribution to SURS as an Employer</t>
  </si>
  <si>
    <t>Commitment to Human Services Fund</t>
  </si>
  <si>
    <t>General Revenue Fund</t>
  </si>
  <si>
    <t>Children's Services Fund</t>
  </si>
  <si>
    <t>DHS Special Purposes Trust Fund</t>
  </si>
  <si>
    <t>Early Intervention Services Revolving Fund</t>
  </si>
  <si>
    <t>Personal Property Tax Replacement Fund</t>
  </si>
  <si>
    <t>Road Fund</t>
  </si>
  <si>
    <t xml:space="preserve">Anna Veterans Home Fund </t>
  </si>
  <si>
    <t>Interpreters for the Deaf Fund</t>
  </si>
  <si>
    <t>Sports Wagering Fund</t>
  </si>
  <si>
    <t>Fire Prevention Fund</t>
  </si>
  <si>
    <t>GF</t>
  </si>
  <si>
    <t>OSF</t>
  </si>
  <si>
    <t>FED</t>
  </si>
  <si>
    <t>No</t>
  </si>
  <si>
    <t>Administration and enforcement of the Interpreter for the Deaf Licensure Act of 2007, including prior year costs</t>
  </si>
  <si>
    <t>For distribution to local governments for wagering tax</t>
  </si>
  <si>
    <t>For deposit into the Traffic and Criminal Conviction Surcharge Fund</t>
  </si>
  <si>
    <t>For Special Education Reimbursement Per 14 -7.03 of the School Code</t>
  </si>
  <si>
    <t>Office of the Illinois State Fire Marshal</t>
  </si>
  <si>
    <t>Ordinary and Contingent Expenses</t>
  </si>
  <si>
    <t>For Expenses Associated with School Health Centers</t>
  </si>
  <si>
    <t>For Expenses Related to a Suicide Prevention, Education and Treatment Program</t>
  </si>
  <si>
    <t xml:space="preserve">For costs associated with the Student Care Department </t>
  </si>
  <si>
    <t>Current Year Liabilities</t>
  </si>
  <si>
    <t>Current Year Liabilities for rising caseload</t>
  </si>
  <si>
    <t xml:space="preserve"> To comply with  designated automatic voter registration</t>
  </si>
  <si>
    <t>Prior Year Liabilities</t>
  </si>
  <si>
    <t>Replenish road salt inventory and to accommodate higher price per ton</t>
  </si>
  <si>
    <t xml:space="preserve">Department of Commerce and Economic Opportunity </t>
  </si>
  <si>
    <t>For a grant to the Salvation Army for all costs associated with infrastructure improvements</t>
  </si>
  <si>
    <t xml:space="preserve">Build Illinois Bond Fund </t>
  </si>
  <si>
    <t>Yes</t>
  </si>
  <si>
    <t>Current Year Liabilities and Prior Year Costs</t>
  </si>
  <si>
    <t>For apportionment to high-growth cities over 5,000 in population, as determined by the Department in consultation with the Illinois</t>
  </si>
  <si>
    <t>For apportionment to counties under 1,000,000 in population,</t>
  </si>
  <si>
    <t>For preliminary engineering and construction engineering and contract costs of construction, including reconstruction, extension and improvement of state highways, arterial highways, roads, access areas, roadside shelters, rest areas, fringe parking facilities and sanitary facilities, and such other purposes as provided by the “Illinois Highway Code”</t>
  </si>
  <si>
    <t>For Maintenance, Traffic and Physical Research Purposes (B)</t>
  </si>
  <si>
    <t>For apportionment to needy Townships and Road Districts, as determined by the Department in consultation with the County Superintendents of Highways, Township Highway Commissioners, or Road District Highway Commissioners</t>
  </si>
  <si>
    <t>State Construction Account Fund</t>
  </si>
  <si>
    <t>To various districts for Commodities</t>
  </si>
  <si>
    <t>New appropriations to accommodate additional available resources in the Capital Plan</t>
  </si>
  <si>
    <t>Current Year Liabilities to comply with PA 101-0430 and PA 101-0221</t>
  </si>
  <si>
    <t>To provide more educational materials to promote general awareness about the warning signs and suicide risk per  PA 101-0331</t>
  </si>
  <si>
    <t>Distribution to local governments per PA 101-0031</t>
  </si>
  <si>
    <t>Drafting Error</t>
  </si>
  <si>
    <t>For a portion of the state’s share of state’s attorneys’ and assistant state’s 
attorneys’ salaries, including prior year costs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</si>
</sst>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0_);_(* \(#,##0.0\);_(* &quot;-&quot;??_);_(@_)"/>
    <numFmt numFmtId="166" formatCode="_(* #,##0_);_(* \(#,##0\);_(* &quot;-&quot;??_);_(@_)"/>
  </numFmts>
  <fonts count="38">
    <font>
      <sz val="11"/>
      <color theme="1"/>
      <name val="Calibri"/>
      <family val="2"/>
    </font>
    <font>
      <sz val="10"/>
      <color indexed="8"/>
      <name val="Times New Roman"/>
      <family val="2"/>
    </font>
    <font>
      <sz val="10"/>
      <name val="Times New Roman"/>
      <family val="1"/>
    </font>
    <font>
      <b/>
      <sz val="10"/>
      <name val="Times New Roman"/>
      <family val="1"/>
    </font>
    <font>
      <sz val="11"/>
      <color indexed="8"/>
      <name val="Calibri"/>
      <family val="2"/>
    </font>
    <font>
      <sz val="10"/>
      <color indexed="9"/>
      <name val="Times New Roman"/>
      <family val="2"/>
    </font>
    <font>
      <sz val="10"/>
      <color indexed="20"/>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right/>
      <top/>
      <bottom style="thin"/>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color indexed="63"/>
      </top>
      <bottom>
        <color indexed="63"/>
      </bottom>
    </border>
    <border>
      <left style="hair"/>
      <right style="hair"/>
      <top>
        <color indexed="63"/>
      </top>
      <bottom>
        <color indexed="63"/>
      </bottom>
    </border>
    <border>
      <left>
        <color indexed="63"/>
      </left>
      <right>
        <color indexed="63"/>
      </right>
      <top style="hair"/>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8">
    <xf numFmtId="0" fontId="0" fillId="0" borderId="0" xfId="0" applyFont="1" applyAlignment="1">
      <alignment/>
    </xf>
    <xf numFmtId="0" fontId="2"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wrapText="1"/>
    </xf>
    <xf numFmtId="0" fontId="3" fillId="0" borderId="0" xfId="0" applyFont="1" applyFill="1" applyAlignment="1">
      <alignment/>
    </xf>
    <xf numFmtId="0" fontId="21" fillId="0" borderId="0" xfId="0" applyFont="1" applyAlignment="1">
      <alignment/>
    </xf>
    <xf numFmtId="0" fontId="21" fillId="0" borderId="0" xfId="0" applyFont="1" applyAlignment="1">
      <alignment wrapText="1"/>
    </xf>
    <xf numFmtId="0" fontId="3" fillId="0" borderId="10" xfId="0" applyFont="1" applyFill="1" applyBorder="1" applyAlignment="1">
      <alignment horizontal="center" wrapText="1"/>
    </xf>
    <xf numFmtId="0" fontId="21" fillId="0" borderId="0" xfId="0" applyFont="1" applyAlignment="1">
      <alignment vertical="top"/>
    </xf>
    <xf numFmtId="0" fontId="2" fillId="0" borderId="0" xfId="0" applyFont="1" applyFill="1" applyAlignment="1">
      <alignment vertical="top" wrapText="1"/>
    </xf>
    <xf numFmtId="166" fontId="2" fillId="0" borderId="0" xfId="42" applyNumberFormat="1" applyFont="1" applyFill="1" applyAlignment="1">
      <alignment/>
    </xf>
    <xf numFmtId="166" fontId="3" fillId="0" borderId="10" xfId="42" applyNumberFormat="1" applyFont="1" applyFill="1" applyBorder="1" applyAlignment="1">
      <alignment horizontal="center" wrapText="1"/>
    </xf>
    <xf numFmtId="166" fontId="21" fillId="0" borderId="0" xfId="42" applyNumberFormat="1" applyFont="1" applyAlignment="1">
      <alignment/>
    </xf>
    <xf numFmtId="0" fontId="21" fillId="0" borderId="0" xfId="0" applyFont="1" applyAlignment="1">
      <alignment horizontal="center"/>
    </xf>
    <xf numFmtId="49" fontId="3" fillId="0" borderId="11" xfId="0" applyNumberFormat="1" applyFont="1" applyFill="1" applyBorder="1" applyAlignment="1">
      <alignment/>
    </xf>
    <xf numFmtId="0" fontId="21" fillId="0" borderId="12" xfId="0" applyFont="1" applyBorder="1" applyAlignment="1">
      <alignment vertical="top"/>
    </xf>
    <xf numFmtId="0" fontId="21" fillId="0" borderId="12" xfId="0" applyFont="1" applyBorder="1" applyAlignment="1">
      <alignment vertical="top" wrapText="1"/>
    </xf>
    <xf numFmtId="166" fontId="21" fillId="0" borderId="12" xfId="42" applyNumberFormat="1" applyFont="1" applyBorder="1" applyAlignment="1">
      <alignment vertical="top"/>
    </xf>
    <xf numFmtId="164" fontId="21" fillId="0" borderId="12" xfId="0" applyNumberFormat="1" applyFont="1" applyBorder="1" applyAlignment="1">
      <alignment horizontal="center" vertical="top"/>
    </xf>
    <xf numFmtId="0" fontId="21" fillId="0" borderId="12" xfId="0" applyFont="1" applyBorder="1" applyAlignment="1">
      <alignment horizontal="center" vertical="top"/>
    </xf>
    <xf numFmtId="164" fontId="21" fillId="0" borderId="12" xfId="0" applyNumberFormat="1" applyFont="1" applyBorder="1" applyAlignment="1" quotePrefix="1">
      <alignment horizontal="center" vertical="top"/>
    </xf>
    <xf numFmtId="0" fontId="21" fillId="0" borderId="13" xfId="0" applyFont="1" applyBorder="1" applyAlignment="1">
      <alignment vertical="top"/>
    </xf>
    <xf numFmtId="0" fontId="21" fillId="0" borderId="13" xfId="0" applyFont="1" applyBorder="1" applyAlignment="1">
      <alignment vertical="top" wrapText="1"/>
    </xf>
    <xf numFmtId="166" fontId="21" fillId="0" borderId="13" xfId="42" applyNumberFormat="1" applyFont="1" applyBorder="1" applyAlignment="1">
      <alignment vertical="top"/>
    </xf>
    <xf numFmtId="164" fontId="21" fillId="0" borderId="13" xfId="0" applyNumberFormat="1" applyFont="1" applyBorder="1" applyAlignment="1">
      <alignment horizontal="center" vertical="top"/>
    </xf>
    <xf numFmtId="0" fontId="21" fillId="0" borderId="13" xfId="0" applyFont="1" applyBorder="1" applyAlignment="1">
      <alignment horizontal="center" vertical="top"/>
    </xf>
    <xf numFmtId="0" fontId="21" fillId="0" borderId="12" xfId="0" applyFont="1" applyFill="1" applyBorder="1" applyAlignment="1">
      <alignment vertical="top"/>
    </xf>
    <xf numFmtId="0" fontId="21" fillId="0" borderId="12" xfId="0" applyFont="1" applyFill="1" applyBorder="1" applyAlignment="1">
      <alignment vertical="top" wrapText="1"/>
    </xf>
    <xf numFmtId="166" fontId="21" fillId="0" borderId="12" xfId="42" applyNumberFormat="1" applyFont="1" applyFill="1" applyBorder="1" applyAlignment="1">
      <alignment vertical="top"/>
    </xf>
    <xf numFmtId="164" fontId="21" fillId="0" borderId="12" xfId="0" applyNumberFormat="1" applyFont="1" applyFill="1" applyBorder="1" applyAlignment="1">
      <alignment horizontal="center" vertical="top"/>
    </xf>
    <xf numFmtId="0" fontId="21" fillId="0" borderId="12" xfId="0" applyFont="1" applyFill="1" applyBorder="1" applyAlignment="1">
      <alignment horizontal="center" vertical="top"/>
    </xf>
    <xf numFmtId="166" fontId="21" fillId="0" borderId="11" xfId="42" applyNumberFormat="1" applyFont="1" applyBorder="1" applyAlignment="1">
      <alignment/>
    </xf>
    <xf numFmtId="0" fontId="2" fillId="0" borderId="0" xfId="0" applyFont="1" applyFill="1" applyAlignment="1">
      <alignment horizontal="left" vertical="top"/>
    </xf>
    <xf numFmtId="0" fontId="3" fillId="0" borderId="10" xfId="0" applyFont="1" applyFill="1" applyBorder="1" applyAlignment="1">
      <alignment horizontal="left" vertical="top" wrapText="1"/>
    </xf>
    <xf numFmtId="0" fontId="21" fillId="0" borderId="13" xfId="0" applyFont="1" applyBorder="1" applyAlignment="1">
      <alignment horizontal="left" vertical="top"/>
    </xf>
    <xf numFmtId="0" fontId="21" fillId="0" borderId="12" xfId="0" applyFont="1" applyBorder="1" applyAlignment="1">
      <alignment horizontal="left" vertical="top"/>
    </xf>
    <xf numFmtId="0" fontId="21" fillId="0" borderId="12" xfId="0" applyFont="1" applyFill="1" applyBorder="1" applyAlignment="1">
      <alignment horizontal="left" vertical="top"/>
    </xf>
    <xf numFmtId="0" fontId="21" fillId="0" borderId="0" xfId="0" applyFont="1" applyAlignment="1">
      <alignment horizontal="left" vertical="top"/>
    </xf>
    <xf numFmtId="0" fontId="21" fillId="0" borderId="0" xfId="0" applyFont="1" applyBorder="1" applyAlignment="1">
      <alignment horizontal="left" vertical="top"/>
    </xf>
    <xf numFmtId="0" fontId="21" fillId="0" borderId="0" xfId="0" applyFont="1" applyBorder="1" applyAlignment="1">
      <alignment vertical="top" wrapText="1"/>
    </xf>
    <xf numFmtId="166" fontId="21" fillId="0" borderId="0" xfId="42" applyNumberFormat="1" applyFont="1" applyBorder="1" applyAlignment="1">
      <alignment vertical="top"/>
    </xf>
    <xf numFmtId="164" fontId="21" fillId="0" borderId="0" xfId="0" applyNumberFormat="1" applyFont="1" applyBorder="1" applyAlignment="1">
      <alignment horizontal="center" vertical="top"/>
    </xf>
    <xf numFmtId="0" fontId="21" fillId="0" borderId="0" xfId="0" applyFont="1" applyBorder="1" applyAlignment="1">
      <alignment vertical="top"/>
    </xf>
    <xf numFmtId="0" fontId="21" fillId="0" borderId="0" xfId="0" applyFont="1" applyBorder="1" applyAlignment="1">
      <alignment horizontal="center" vertical="top"/>
    </xf>
    <xf numFmtId="0" fontId="2" fillId="0" borderId="0" xfId="0" applyFont="1" applyFill="1" applyBorder="1" applyAlignment="1">
      <alignment vertical="top" wrapText="1"/>
    </xf>
    <xf numFmtId="0" fontId="2" fillId="0" borderId="13" xfId="0" applyFont="1" applyFill="1" applyBorder="1" applyAlignment="1">
      <alignment vertical="top" wrapText="1"/>
    </xf>
    <xf numFmtId="0" fontId="2" fillId="0" borderId="12" xfId="0" applyFont="1" applyFill="1" applyBorder="1" applyAlignment="1">
      <alignment vertical="top" wrapText="1"/>
    </xf>
    <xf numFmtId="0" fontId="21" fillId="0" borderId="14" xfId="0" applyFont="1" applyBorder="1" applyAlignment="1">
      <alignment vertical="top" wrapText="1"/>
    </xf>
    <xf numFmtId="166" fontId="21" fillId="0" borderId="14" xfId="42" applyNumberFormat="1" applyFont="1" applyBorder="1" applyAlignment="1">
      <alignment vertical="top"/>
    </xf>
    <xf numFmtId="164" fontId="21" fillId="0" borderId="14" xfId="0" applyNumberFormat="1" applyFont="1" applyBorder="1" applyAlignment="1">
      <alignment horizontal="center" vertical="top"/>
    </xf>
    <xf numFmtId="0" fontId="21" fillId="0" borderId="14" xfId="0" applyFont="1" applyBorder="1" applyAlignment="1">
      <alignment vertical="top"/>
    </xf>
    <xf numFmtId="0" fontId="21" fillId="0" borderId="14" xfId="0" applyFont="1" applyBorder="1" applyAlignment="1">
      <alignment horizontal="center" vertical="top"/>
    </xf>
    <xf numFmtId="0" fontId="21" fillId="0" borderId="15" xfId="0" applyFont="1" applyBorder="1" applyAlignment="1">
      <alignment horizontal="left" vertical="top"/>
    </xf>
    <xf numFmtId="0" fontId="21" fillId="0" borderId="16" xfId="0" applyFont="1" applyBorder="1" applyAlignment="1">
      <alignment vertical="top" wrapText="1"/>
    </xf>
    <xf numFmtId="166" fontId="21" fillId="0" borderId="16" xfId="42" applyNumberFormat="1" applyFont="1" applyBorder="1" applyAlignment="1">
      <alignment vertical="top"/>
    </xf>
    <xf numFmtId="164" fontId="21" fillId="0" borderId="16" xfId="0" applyNumberFormat="1" applyFont="1" applyBorder="1" applyAlignment="1">
      <alignment horizontal="center" vertical="top"/>
    </xf>
    <xf numFmtId="0" fontId="21" fillId="0" borderId="16" xfId="0" applyFont="1" applyBorder="1" applyAlignment="1">
      <alignment vertical="top"/>
    </xf>
    <xf numFmtId="0" fontId="21" fillId="0" borderId="16" xfId="0" applyFont="1" applyBorder="1" applyAlignment="1">
      <alignment horizontal="center" vertical="top"/>
    </xf>
    <xf numFmtId="0" fontId="2" fillId="0" borderId="16" xfId="0" applyFont="1" applyFill="1" applyBorder="1" applyAlignment="1">
      <alignment vertical="top" wrapText="1"/>
    </xf>
    <xf numFmtId="0" fontId="21" fillId="0" borderId="14" xfId="0" applyFont="1" applyBorder="1" applyAlignment="1">
      <alignment horizontal="left" vertical="top"/>
    </xf>
    <xf numFmtId="0" fontId="21" fillId="0" borderId="17" xfId="0" applyFont="1" applyBorder="1" applyAlignment="1">
      <alignment vertical="top"/>
    </xf>
    <xf numFmtId="0" fontId="21" fillId="0" borderId="0" xfId="0" applyFont="1" applyFill="1" applyBorder="1" applyAlignment="1">
      <alignment vertical="top"/>
    </xf>
    <xf numFmtId="0" fontId="2" fillId="0" borderId="12" xfId="0" applyFont="1" applyBorder="1" applyAlignment="1">
      <alignment vertical="top" wrapText="1"/>
    </xf>
    <xf numFmtId="44" fontId="21" fillId="0" borderId="0" xfId="0" applyNumberFormat="1" applyFont="1" applyAlignment="1">
      <alignment/>
    </xf>
    <xf numFmtId="0" fontId="21" fillId="0" borderId="13" xfId="0" applyFont="1" applyFill="1" applyBorder="1" applyAlignment="1">
      <alignment horizontal="center" vertical="top"/>
    </xf>
    <xf numFmtId="166" fontId="2" fillId="0" borderId="0" xfId="0" applyNumberFormat="1" applyFont="1" applyFill="1" applyAlignment="1">
      <alignment/>
    </xf>
    <xf numFmtId="0" fontId="1" fillId="0" borderId="12" xfId="0" applyFont="1" applyBorder="1" applyAlignment="1">
      <alignment vertical="top" wrapText="1"/>
    </xf>
    <xf numFmtId="49" fontId="3" fillId="0" borderId="11" xfId="0" applyNumberFormat="1"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39998000860214233"/>
    <pageSetUpPr fitToPage="1"/>
  </sheetPr>
  <dimension ref="A1:Q53"/>
  <sheetViews>
    <sheetView tabSelected="1" zoomScalePageLayoutView="0" workbookViewId="0" topLeftCell="A1">
      <pane xSplit="4" ySplit="5" topLeftCell="H33" activePane="bottomRight" state="frozen"/>
      <selection pane="topLeft" activeCell="A1" sqref="A1"/>
      <selection pane="topRight" activeCell="E1" sqref="E1"/>
      <selection pane="bottomLeft" activeCell="A6" sqref="A6"/>
      <selection pane="bottomRight" activeCell="J15" sqref="J15"/>
    </sheetView>
  </sheetViews>
  <sheetFormatPr defaultColWidth="9.140625" defaultRowHeight="15"/>
  <cols>
    <col min="1" max="1" width="8.28125" style="37" customWidth="1"/>
    <col min="2" max="2" width="16.28125" style="5" customWidth="1"/>
    <col min="3" max="3" width="49.7109375" style="5" customWidth="1"/>
    <col min="4" max="4" width="16.28125" style="12" bestFit="1" customWidth="1"/>
    <col min="5" max="5" width="9.140625" style="13" customWidth="1"/>
    <col min="6" max="6" width="33.140625" style="5" customWidth="1"/>
    <col min="7" max="7" width="9.140625" style="13" customWidth="1"/>
    <col min="8" max="8" width="9.140625" style="5" customWidth="1"/>
    <col min="9" max="9" width="47.8515625" style="6" customWidth="1"/>
    <col min="10" max="10" width="47.8515625" style="5" customWidth="1"/>
    <col min="11" max="16384" width="9.140625" style="5" customWidth="1"/>
  </cols>
  <sheetData>
    <row r="1" spans="1:9" s="4" customFormat="1" ht="12.75">
      <c r="A1" s="67" t="s">
        <v>13</v>
      </c>
      <c r="B1" s="67"/>
      <c r="C1" s="67"/>
      <c r="D1" s="67"/>
      <c r="E1" s="14"/>
      <c r="F1" s="14"/>
      <c r="G1" s="14"/>
      <c r="H1" s="14"/>
      <c r="I1" s="14"/>
    </row>
    <row r="2" spans="1:9" s="1" customFormat="1" ht="12.75">
      <c r="A2" s="32" t="s">
        <v>11</v>
      </c>
      <c r="D2" s="10"/>
      <c r="E2" s="2"/>
      <c r="F2" s="65"/>
      <c r="G2" s="2"/>
      <c r="I2" s="3"/>
    </row>
    <row r="3" spans="1:9" s="1" customFormat="1" ht="12.75">
      <c r="A3" s="32"/>
      <c r="D3" s="10"/>
      <c r="E3" s="2"/>
      <c r="G3" s="2"/>
      <c r="I3" s="3"/>
    </row>
    <row r="4" spans="1:9" s="1" customFormat="1" ht="12.75">
      <c r="A4" s="32"/>
      <c r="D4" s="10"/>
      <c r="E4" s="2"/>
      <c r="G4" s="2"/>
      <c r="I4" s="3"/>
    </row>
    <row r="5" spans="1:9" s="3" customFormat="1" ht="27" thickBot="1">
      <c r="A5" s="33" t="s">
        <v>0</v>
      </c>
      <c r="B5" s="7" t="s">
        <v>1</v>
      </c>
      <c r="C5" s="7" t="s">
        <v>2</v>
      </c>
      <c r="D5" s="11" t="s">
        <v>14</v>
      </c>
      <c r="E5" s="7" t="s">
        <v>3</v>
      </c>
      <c r="F5" s="7" t="s">
        <v>4</v>
      </c>
      <c r="G5" s="7" t="s">
        <v>5</v>
      </c>
      <c r="H5" s="7" t="s">
        <v>7</v>
      </c>
      <c r="I5" s="7" t="s">
        <v>6</v>
      </c>
    </row>
    <row r="6" spans="1:9" s="9" customFormat="1" ht="16.5" customHeight="1">
      <c r="A6" s="34">
        <v>285</v>
      </c>
      <c r="B6" s="22" t="s">
        <v>16</v>
      </c>
      <c r="C6" s="22" t="s">
        <v>32</v>
      </c>
      <c r="D6" s="23">
        <v>346000</v>
      </c>
      <c r="E6" s="24">
        <v>1</v>
      </c>
      <c r="F6" s="15" t="s">
        <v>45</v>
      </c>
      <c r="G6" s="25" t="s">
        <v>55</v>
      </c>
      <c r="H6" s="25" t="s">
        <v>58</v>
      </c>
      <c r="I6" s="22" t="s">
        <v>68</v>
      </c>
    </row>
    <row r="7" spans="1:9" s="9" customFormat="1" ht="30" customHeight="1">
      <c r="A7" s="35">
        <v>402</v>
      </c>
      <c r="B7" s="16" t="s">
        <v>17</v>
      </c>
      <c r="C7" s="16" t="s">
        <v>33</v>
      </c>
      <c r="D7" s="17">
        <v>500000</v>
      </c>
      <c r="E7" s="18">
        <v>644</v>
      </c>
      <c r="F7" s="15" t="s">
        <v>44</v>
      </c>
      <c r="G7" s="19" t="s">
        <v>55</v>
      </c>
      <c r="H7" s="25" t="s">
        <v>58</v>
      </c>
      <c r="I7" s="16" t="s">
        <v>68</v>
      </c>
    </row>
    <row r="8" spans="1:9" s="9" customFormat="1" ht="39">
      <c r="A8" s="35">
        <v>418</v>
      </c>
      <c r="B8" s="16" t="s">
        <v>18</v>
      </c>
      <c r="C8" s="16" t="s">
        <v>34</v>
      </c>
      <c r="D8" s="17">
        <v>30000000</v>
      </c>
      <c r="E8" s="18">
        <v>1</v>
      </c>
      <c r="F8" s="15" t="s">
        <v>45</v>
      </c>
      <c r="G8" s="19" t="s">
        <v>55</v>
      </c>
      <c r="H8" s="25" t="s">
        <v>58</v>
      </c>
      <c r="I8" s="16" t="s">
        <v>69</v>
      </c>
    </row>
    <row r="9" spans="1:17" s="9" customFormat="1" ht="39">
      <c r="A9" s="35">
        <v>418</v>
      </c>
      <c r="B9" s="16" t="s">
        <v>18</v>
      </c>
      <c r="C9" s="16" t="s">
        <v>34</v>
      </c>
      <c r="D9" s="17">
        <v>10000000</v>
      </c>
      <c r="E9" s="18">
        <v>220</v>
      </c>
      <c r="F9" s="15" t="s">
        <v>46</v>
      </c>
      <c r="G9" s="19" t="s">
        <v>56</v>
      </c>
      <c r="H9" s="25" t="s">
        <v>58</v>
      </c>
      <c r="I9" s="16" t="s">
        <v>69</v>
      </c>
      <c r="J9" s="8"/>
      <c r="K9" s="8"/>
      <c r="L9" s="8"/>
      <c r="M9" s="8"/>
      <c r="N9" s="8"/>
      <c r="O9" s="8"/>
      <c r="P9" s="8"/>
      <c r="Q9" s="8"/>
    </row>
    <row r="10" spans="1:17" s="9" customFormat="1" ht="39" customHeight="1">
      <c r="A10" s="35">
        <v>420</v>
      </c>
      <c r="B10" s="16" t="s">
        <v>73</v>
      </c>
      <c r="C10" s="16" t="s">
        <v>74</v>
      </c>
      <c r="D10" s="17">
        <v>4700</v>
      </c>
      <c r="E10" s="18">
        <v>971</v>
      </c>
      <c r="F10" s="15" t="s">
        <v>75</v>
      </c>
      <c r="G10" s="19" t="s">
        <v>56</v>
      </c>
      <c r="H10" s="25" t="s">
        <v>76</v>
      </c>
      <c r="I10" s="16" t="s">
        <v>77</v>
      </c>
      <c r="J10" s="8"/>
      <c r="K10" s="8"/>
      <c r="L10" s="8"/>
      <c r="M10" s="8"/>
      <c r="N10" s="8"/>
      <c r="O10" s="8"/>
      <c r="P10" s="8"/>
      <c r="Q10" s="8"/>
    </row>
    <row r="11" spans="1:17" s="9" customFormat="1" ht="32.25" customHeight="1">
      <c r="A11" s="35">
        <v>427</v>
      </c>
      <c r="B11" s="16" t="s">
        <v>19</v>
      </c>
      <c r="C11" s="16" t="s">
        <v>64</v>
      </c>
      <c r="D11" s="17">
        <v>200000</v>
      </c>
      <c r="E11" s="18">
        <v>1</v>
      </c>
      <c r="F11" s="15" t="s">
        <v>45</v>
      </c>
      <c r="G11" s="19" t="s">
        <v>55</v>
      </c>
      <c r="H11" s="25" t="s">
        <v>58</v>
      </c>
      <c r="I11" s="16" t="s">
        <v>70</v>
      </c>
      <c r="J11" s="8"/>
      <c r="K11" s="8"/>
      <c r="L11" s="8"/>
      <c r="M11" s="8"/>
      <c r="N11" s="8"/>
      <c r="O11" s="8"/>
      <c r="P11" s="8"/>
      <c r="Q11" s="8"/>
    </row>
    <row r="12" spans="1:9" s="9" customFormat="1" ht="26.25">
      <c r="A12" s="35">
        <v>442</v>
      </c>
      <c r="B12" s="16" t="s">
        <v>20</v>
      </c>
      <c r="C12" s="16" t="s">
        <v>35</v>
      </c>
      <c r="D12" s="17">
        <v>580000</v>
      </c>
      <c r="E12" s="18">
        <v>1</v>
      </c>
      <c r="F12" s="15" t="s">
        <v>45</v>
      </c>
      <c r="G12" s="19" t="s">
        <v>55</v>
      </c>
      <c r="H12" s="25" t="s">
        <v>58</v>
      </c>
      <c r="I12" s="16" t="s">
        <v>86</v>
      </c>
    </row>
    <row r="13" spans="1:17" s="9" customFormat="1" ht="26.25">
      <c r="A13" s="35">
        <v>444</v>
      </c>
      <c r="B13" s="16" t="s">
        <v>21</v>
      </c>
      <c r="C13" s="16" t="s">
        <v>36</v>
      </c>
      <c r="D13" s="17">
        <v>750000</v>
      </c>
      <c r="E13" s="18">
        <v>408</v>
      </c>
      <c r="F13" s="15" t="s">
        <v>47</v>
      </c>
      <c r="G13" s="19" t="s">
        <v>57</v>
      </c>
      <c r="H13" s="25" t="s">
        <v>58</v>
      </c>
      <c r="I13" s="16" t="s">
        <v>68</v>
      </c>
      <c r="J13" s="8"/>
      <c r="K13" s="8"/>
      <c r="L13" s="8"/>
      <c r="M13" s="8"/>
      <c r="N13" s="8"/>
      <c r="O13" s="8"/>
      <c r="P13" s="8"/>
      <c r="Q13" s="8"/>
    </row>
    <row r="14" spans="1:17" s="9" customFormat="1" ht="26.25">
      <c r="A14" s="59">
        <v>444</v>
      </c>
      <c r="B14" s="47" t="s">
        <v>21</v>
      </c>
      <c r="C14" s="47" t="s">
        <v>37</v>
      </c>
      <c r="D14" s="48">
        <v>40000000</v>
      </c>
      <c r="E14" s="49">
        <v>1</v>
      </c>
      <c r="F14" s="50" t="s">
        <v>45</v>
      </c>
      <c r="G14" s="51" t="s">
        <v>55</v>
      </c>
      <c r="H14" s="25" t="s">
        <v>58</v>
      </c>
      <c r="I14" s="16" t="s">
        <v>68</v>
      </c>
      <c r="J14" s="8"/>
      <c r="K14" s="8"/>
      <c r="L14" s="8"/>
      <c r="M14" s="8"/>
      <c r="N14" s="8"/>
      <c r="O14" s="8"/>
      <c r="P14" s="8"/>
      <c r="Q14" s="8"/>
    </row>
    <row r="15" spans="1:9" s="60" customFormat="1" ht="26.25">
      <c r="A15" s="35">
        <v>444</v>
      </c>
      <c r="B15" s="16" t="s">
        <v>21</v>
      </c>
      <c r="C15" s="16" t="s">
        <v>38</v>
      </c>
      <c r="D15" s="17">
        <v>5000000</v>
      </c>
      <c r="E15" s="18">
        <v>502</v>
      </c>
      <c r="F15" s="16" t="s">
        <v>48</v>
      </c>
      <c r="G15" s="19" t="s">
        <v>56</v>
      </c>
      <c r="H15" s="25" t="s">
        <v>58</v>
      </c>
      <c r="I15" s="16" t="s">
        <v>68</v>
      </c>
    </row>
    <row r="16" spans="1:9" s="61" customFormat="1" ht="26.25">
      <c r="A16" s="36">
        <v>482</v>
      </c>
      <c r="B16" s="27" t="s">
        <v>22</v>
      </c>
      <c r="C16" s="27" t="s">
        <v>65</v>
      </c>
      <c r="D16" s="28">
        <v>3400000</v>
      </c>
      <c r="E16" s="29">
        <v>1</v>
      </c>
      <c r="F16" s="26" t="s">
        <v>45</v>
      </c>
      <c r="G16" s="30" t="s">
        <v>55</v>
      </c>
      <c r="H16" s="64" t="s">
        <v>58</v>
      </c>
      <c r="I16" s="27" t="s">
        <v>68</v>
      </c>
    </row>
    <row r="17" spans="1:17" s="42" customFormat="1" ht="30.75" customHeight="1">
      <c r="A17" s="35">
        <v>482</v>
      </c>
      <c r="B17" s="16" t="s">
        <v>22</v>
      </c>
      <c r="C17" s="16" t="s">
        <v>66</v>
      </c>
      <c r="D17" s="17">
        <v>750000</v>
      </c>
      <c r="E17" s="18">
        <v>1</v>
      </c>
      <c r="F17" s="15" t="s">
        <v>45</v>
      </c>
      <c r="G17" s="19" t="s">
        <v>55</v>
      </c>
      <c r="H17" s="25" t="s">
        <v>58</v>
      </c>
      <c r="I17" s="16" t="s">
        <v>87</v>
      </c>
      <c r="J17" s="44"/>
      <c r="K17" s="44"/>
      <c r="L17" s="44"/>
      <c r="M17" s="44"/>
      <c r="N17" s="44"/>
      <c r="O17" s="44"/>
      <c r="P17" s="44"/>
      <c r="Q17" s="44"/>
    </row>
    <row r="18" spans="1:9" s="42" customFormat="1" ht="29.25" customHeight="1">
      <c r="A18" s="35">
        <v>492</v>
      </c>
      <c r="B18" s="16" t="s">
        <v>23</v>
      </c>
      <c r="C18" s="16" t="s">
        <v>90</v>
      </c>
      <c r="D18" s="17">
        <v>250000</v>
      </c>
      <c r="E18" s="18">
        <v>802</v>
      </c>
      <c r="F18" s="15" t="s">
        <v>49</v>
      </c>
      <c r="G18" s="19" t="s">
        <v>56</v>
      </c>
      <c r="H18" s="25" t="s">
        <v>58</v>
      </c>
      <c r="I18" s="16" t="s">
        <v>89</v>
      </c>
    </row>
    <row r="19" spans="1:9" s="42" customFormat="1" ht="27.75" customHeight="1">
      <c r="A19" s="35">
        <v>494</v>
      </c>
      <c r="B19" s="16" t="s">
        <v>24</v>
      </c>
      <c r="C19" s="16" t="s">
        <v>84</v>
      </c>
      <c r="D19" s="17">
        <v>17033000</v>
      </c>
      <c r="E19" s="20">
        <v>11</v>
      </c>
      <c r="F19" s="15" t="s">
        <v>50</v>
      </c>
      <c r="G19" s="19" t="s">
        <v>56</v>
      </c>
      <c r="H19" s="25" t="s">
        <v>58</v>
      </c>
      <c r="I19" s="16" t="s">
        <v>72</v>
      </c>
    </row>
    <row r="20" spans="1:17" s="21" customFormat="1" ht="54.75" customHeight="1">
      <c r="A20" s="35">
        <v>494</v>
      </c>
      <c r="B20" s="16" t="s">
        <v>24</v>
      </c>
      <c r="C20" s="16" t="s">
        <v>82</v>
      </c>
      <c r="D20" s="17">
        <v>14324100</v>
      </c>
      <c r="E20" s="18">
        <v>11</v>
      </c>
      <c r="F20" s="15" t="s">
        <v>50</v>
      </c>
      <c r="G20" s="19" t="s">
        <v>56</v>
      </c>
      <c r="H20" s="25" t="s">
        <v>76</v>
      </c>
      <c r="I20" s="66" t="s">
        <v>85</v>
      </c>
      <c r="J20" s="45"/>
      <c r="K20" s="45"/>
      <c r="L20" s="45"/>
      <c r="M20" s="45"/>
      <c r="N20" s="45"/>
      <c r="O20" s="45"/>
      <c r="P20" s="45"/>
      <c r="Q20" s="45"/>
    </row>
    <row r="21" spans="1:17" s="21" customFormat="1" ht="27" customHeight="1">
      <c r="A21" s="35">
        <v>494</v>
      </c>
      <c r="B21" s="16" t="s">
        <v>24</v>
      </c>
      <c r="C21" s="16" t="s">
        <v>78</v>
      </c>
      <c r="D21" s="17">
        <v>5720000</v>
      </c>
      <c r="E21" s="18">
        <v>11</v>
      </c>
      <c r="F21" s="15" t="s">
        <v>50</v>
      </c>
      <c r="G21" s="19" t="s">
        <v>56</v>
      </c>
      <c r="H21" s="25" t="s">
        <v>76</v>
      </c>
      <c r="I21" s="66" t="s">
        <v>85</v>
      </c>
      <c r="J21" s="45"/>
      <c r="K21" s="45"/>
      <c r="L21" s="45"/>
      <c r="M21" s="45"/>
      <c r="N21" s="45"/>
      <c r="O21" s="45"/>
      <c r="P21" s="45"/>
      <c r="Q21" s="45"/>
    </row>
    <row r="22" spans="1:17" s="21" customFormat="1" ht="27" customHeight="1">
      <c r="A22" s="35">
        <v>494</v>
      </c>
      <c r="B22" s="16" t="s">
        <v>24</v>
      </c>
      <c r="C22" s="16" t="s">
        <v>79</v>
      </c>
      <c r="D22" s="17">
        <v>31174000</v>
      </c>
      <c r="E22" s="18">
        <v>11</v>
      </c>
      <c r="F22" s="15" t="s">
        <v>50</v>
      </c>
      <c r="G22" s="19" t="s">
        <v>56</v>
      </c>
      <c r="H22" s="25" t="s">
        <v>76</v>
      </c>
      <c r="I22" s="66" t="s">
        <v>85</v>
      </c>
      <c r="J22" s="45"/>
      <c r="K22" s="45"/>
      <c r="L22" s="45"/>
      <c r="M22" s="45"/>
      <c r="N22" s="45"/>
      <c r="O22" s="45"/>
      <c r="P22" s="45"/>
      <c r="Q22" s="45"/>
    </row>
    <row r="23" spans="1:17" s="21" customFormat="1" ht="69" customHeight="1">
      <c r="A23" s="35">
        <v>494</v>
      </c>
      <c r="B23" s="16" t="s">
        <v>24</v>
      </c>
      <c r="C23" s="16" t="s">
        <v>80</v>
      </c>
      <c r="D23" s="17">
        <v>132000000</v>
      </c>
      <c r="E23" s="18">
        <v>11</v>
      </c>
      <c r="F23" s="15" t="s">
        <v>50</v>
      </c>
      <c r="G23" s="19" t="s">
        <v>56</v>
      </c>
      <c r="H23" s="25" t="s">
        <v>76</v>
      </c>
      <c r="I23" s="66" t="s">
        <v>85</v>
      </c>
      <c r="J23" s="45"/>
      <c r="K23" s="45"/>
      <c r="L23" s="45"/>
      <c r="M23" s="45"/>
      <c r="N23" s="45"/>
      <c r="O23" s="45"/>
      <c r="P23" s="45"/>
      <c r="Q23" s="45"/>
    </row>
    <row r="24" spans="1:17" s="21" customFormat="1" ht="70.5" customHeight="1">
      <c r="A24" s="35">
        <v>494</v>
      </c>
      <c r="B24" s="16" t="s">
        <v>24</v>
      </c>
      <c r="C24" s="16" t="s">
        <v>80</v>
      </c>
      <c r="D24" s="17">
        <v>116150000</v>
      </c>
      <c r="E24" s="18">
        <v>11</v>
      </c>
      <c r="F24" s="15" t="s">
        <v>50</v>
      </c>
      <c r="G24" s="19" t="s">
        <v>56</v>
      </c>
      <c r="H24" s="25" t="s">
        <v>76</v>
      </c>
      <c r="I24" s="66" t="s">
        <v>85</v>
      </c>
      <c r="J24" s="45"/>
      <c r="K24" s="45"/>
      <c r="L24" s="45"/>
      <c r="M24" s="45"/>
      <c r="N24" s="45"/>
      <c r="O24" s="45"/>
      <c r="P24" s="45"/>
      <c r="Q24" s="45"/>
    </row>
    <row r="25" spans="1:17" s="21" customFormat="1" ht="72" customHeight="1">
      <c r="A25" s="35">
        <v>494</v>
      </c>
      <c r="B25" s="16" t="s">
        <v>24</v>
      </c>
      <c r="C25" s="16" t="s">
        <v>80</v>
      </c>
      <c r="D25" s="17">
        <v>125000000</v>
      </c>
      <c r="E25" s="18">
        <v>902</v>
      </c>
      <c r="F25" s="15" t="s">
        <v>83</v>
      </c>
      <c r="G25" s="19" t="s">
        <v>56</v>
      </c>
      <c r="H25" s="25" t="s">
        <v>76</v>
      </c>
      <c r="I25" s="66" t="s">
        <v>85</v>
      </c>
      <c r="J25" s="45"/>
      <c r="K25" s="45"/>
      <c r="L25" s="45"/>
      <c r="M25" s="45"/>
      <c r="N25" s="45"/>
      <c r="O25" s="45"/>
      <c r="P25" s="45"/>
      <c r="Q25" s="45"/>
    </row>
    <row r="26" spans="1:17" s="21" customFormat="1" ht="31.5" customHeight="1">
      <c r="A26" s="35">
        <v>494</v>
      </c>
      <c r="B26" s="16" t="s">
        <v>24</v>
      </c>
      <c r="C26" s="16" t="s">
        <v>81</v>
      </c>
      <c r="D26" s="17">
        <v>282500</v>
      </c>
      <c r="E26" s="18">
        <v>11</v>
      </c>
      <c r="F26" s="15" t="s">
        <v>50</v>
      </c>
      <c r="G26" s="19" t="s">
        <v>56</v>
      </c>
      <c r="H26" s="25" t="s">
        <v>76</v>
      </c>
      <c r="I26" s="66" t="s">
        <v>85</v>
      </c>
      <c r="J26" s="45"/>
      <c r="K26" s="45"/>
      <c r="L26" s="45"/>
      <c r="M26" s="45"/>
      <c r="N26" s="45"/>
      <c r="O26" s="45"/>
      <c r="P26" s="45"/>
      <c r="Q26" s="45"/>
    </row>
    <row r="27" spans="1:17" s="15" customFormat="1" ht="29.25" customHeight="1">
      <c r="A27" s="35">
        <v>497</v>
      </c>
      <c r="B27" s="16" t="s">
        <v>25</v>
      </c>
      <c r="C27" s="16" t="s">
        <v>39</v>
      </c>
      <c r="D27" s="17">
        <v>200000</v>
      </c>
      <c r="E27" s="18">
        <v>273</v>
      </c>
      <c r="F27" s="15" t="s">
        <v>51</v>
      </c>
      <c r="G27" s="19" t="s">
        <v>56</v>
      </c>
      <c r="H27" s="25" t="s">
        <v>58</v>
      </c>
      <c r="I27" s="16" t="s">
        <v>68</v>
      </c>
      <c r="J27" s="46"/>
      <c r="K27" s="46"/>
      <c r="L27" s="46"/>
      <c r="M27" s="46"/>
      <c r="N27" s="46"/>
      <c r="O27" s="46"/>
      <c r="P27" s="46"/>
      <c r="Q27" s="46"/>
    </row>
    <row r="28" spans="1:17" s="15" customFormat="1" ht="28.5" customHeight="1">
      <c r="A28" s="35">
        <v>526</v>
      </c>
      <c r="B28" s="16" t="s">
        <v>26</v>
      </c>
      <c r="C28" s="16" t="s">
        <v>59</v>
      </c>
      <c r="D28" s="17">
        <v>11500</v>
      </c>
      <c r="E28" s="18">
        <v>449</v>
      </c>
      <c r="F28" s="15" t="s">
        <v>52</v>
      </c>
      <c r="G28" s="19" t="s">
        <v>56</v>
      </c>
      <c r="H28" s="25" t="s">
        <v>58</v>
      </c>
      <c r="I28" s="16" t="s">
        <v>71</v>
      </c>
      <c r="J28" s="46"/>
      <c r="K28" s="46"/>
      <c r="L28" s="46"/>
      <c r="M28" s="46"/>
      <c r="N28" s="46"/>
      <c r="O28" s="46"/>
      <c r="P28" s="46"/>
      <c r="Q28" s="46"/>
    </row>
    <row r="29" spans="1:17" s="15" customFormat="1" ht="39">
      <c r="A29" s="35">
        <v>558</v>
      </c>
      <c r="B29" s="16" t="s">
        <v>15</v>
      </c>
      <c r="C29" s="16" t="s">
        <v>40</v>
      </c>
      <c r="D29" s="17">
        <v>4000</v>
      </c>
      <c r="E29" s="18">
        <v>1</v>
      </c>
      <c r="F29" s="15" t="s">
        <v>45</v>
      </c>
      <c r="G29" s="19" t="s">
        <v>55</v>
      </c>
      <c r="H29" s="25" t="s">
        <v>58</v>
      </c>
      <c r="I29" s="16" t="s">
        <v>71</v>
      </c>
      <c r="J29" s="46"/>
      <c r="K29" s="46"/>
      <c r="L29" s="46"/>
      <c r="M29" s="46"/>
      <c r="N29" s="46"/>
      <c r="O29" s="46"/>
      <c r="P29" s="46"/>
      <c r="Q29" s="46"/>
    </row>
    <row r="30" spans="1:17" s="15" customFormat="1" ht="26.25">
      <c r="A30" s="35">
        <v>565</v>
      </c>
      <c r="B30" s="16" t="s">
        <v>27</v>
      </c>
      <c r="C30" s="16" t="s">
        <v>60</v>
      </c>
      <c r="D30" s="17">
        <v>10000000</v>
      </c>
      <c r="E30" s="18">
        <v>968</v>
      </c>
      <c r="F30" s="15" t="s">
        <v>53</v>
      </c>
      <c r="G30" s="19" t="s">
        <v>56</v>
      </c>
      <c r="H30" s="25" t="s">
        <v>58</v>
      </c>
      <c r="I30" s="62" t="s">
        <v>88</v>
      </c>
      <c r="J30" s="46"/>
      <c r="K30" s="46"/>
      <c r="L30" s="46"/>
      <c r="M30" s="46"/>
      <c r="N30" s="46"/>
      <c r="O30" s="46"/>
      <c r="P30" s="46"/>
      <c r="Q30" s="46"/>
    </row>
    <row r="31" spans="1:17" s="15" customFormat="1" ht="40.5" customHeight="1">
      <c r="A31" s="35">
        <v>569</v>
      </c>
      <c r="B31" s="16" t="s">
        <v>28</v>
      </c>
      <c r="C31" s="16" t="s">
        <v>61</v>
      </c>
      <c r="D31" s="17">
        <v>3000000</v>
      </c>
      <c r="E31" s="18">
        <v>1</v>
      </c>
      <c r="F31" s="15" t="s">
        <v>45</v>
      </c>
      <c r="G31" s="19" t="s">
        <v>55</v>
      </c>
      <c r="H31" s="25" t="s">
        <v>58</v>
      </c>
      <c r="I31" s="16" t="s">
        <v>68</v>
      </c>
      <c r="J31" s="46"/>
      <c r="K31" s="46"/>
      <c r="L31" s="46"/>
      <c r="M31" s="46"/>
      <c r="N31" s="46"/>
      <c r="O31" s="46"/>
      <c r="P31" s="46"/>
      <c r="Q31" s="46"/>
    </row>
    <row r="32" spans="1:17" s="15" customFormat="1" ht="27" customHeight="1">
      <c r="A32" s="35">
        <v>586</v>
      </c>
      <c r="B32" s="16" t="s">
        <v>29</v>
      </c>
      <c r="C32" s="16" t="s">
        <v>62</v>
      </c>
      <c r="D32" s="17">
        <v>11200000</v>
      </c>
      <c r="E32" s="18">
        <v>1</v>
      </c>
      <c r="F32" s="15" t="s">
        <v>45</v>
      </c>
      <c r="G32" s="19" t="s">
        <v>55</v>
      </c>
      <c r="H32" s="25" t="s">
        <v>58</v>
      </c>
      <c r="I32" s="16" t="s">
        <v>68</v>
      </c>
      <c r="J32" s="46"/>
      <c r="K32" s="46"/>
      <c r="L32" s="46"/>
      <c r="M32" s="46"/>
      <c r="N32" s="46"/>
      <c r="O32" s="46"/>
      <c r="P32" s="46"/>
      <c r="Q32" s="46"/>
    </row>
    <row r="33" spans="1:17" s="15" customFormat="1" ht="27" customHeight="1">
      <c r="A33" s="35">
        <v>586</v>
      </c>
      <c r="B33" s="16" t="s">
        <v>29</v>
      </c>
      <c r="C33" s="16" t="s">
        <v>67</v>
      </c>
      <c r="D33" s="17">
        <v>1100000</v>
      </c>
      <c r="E33" s="18">
        <v>1</v>
      </c>
      <c r="F33" s="15" t="s">
        <v>45</v>
      </c>
      <c r="G33" s="19" t="s">
        <v>55</v>
      </c>
      <c r="H33" s="25" t="s">
        <v>58</v>
      </c>
      <c r="I33" s="16" t="s">
        <v>68</v>
      </c>
      <c r="J33" s="46"/>
      <c r="K33" s="46"/>
      <c r="L33" s="46"/>
      <c r="M33" s="46"/>
      <c r="N33" s="46"/>
      <c r="O33" s="46"/>
      <c r="P33" s="46"/>
      <c r="Q33" s="46"/>
    </row>
    <row r="34" spans="1:17" s="15" customFormat="1" ht="27" customHeight="1">
      <c r="A34" s="35">
        <v>589</v>
      </c>
      <c r="B34" s="16" t="s">
        <v>30</v>
      </c>
      <c r="C34" s="16" t="s">
        <v>41</v>
      </c>
      <c r="D34" s="17">
        <v>6800</v>
      </c>
      <c r="E34" s="18">
        <v>1</v>
      </c>
      <c r="F34" s="15" t="s">
        <v>45</v>
      </c>
      <c r="G34" s="19" t="s">
        <v>55</v>
      </c>
      <c r="H34" s="25" t="s">
        <v>58</v>
      </c>
      <c r="I34" s="16" t="s">
        <v>71</v>
      </c>
      <c r="J34" s="46"/>
      <c r="K34" s="46"/>
      <c r="L34" s="46"/>
      <c r="M34" s="46"/>
      <c r="N34" s="46"/>
      <c r="O34" s="46"/>
      <c r="P34" s="46"/>
      <c r="Q34" s="46"/>
    </row>
    <row r="35" spans="1:17" s="15" customFormat="1" ht="27" customHeight="1">
      <c r="A35" s="35">
        <v>589</v>
      </c>
      <c r="B35" s="16" t="s">
        <v>30</v>
      </c>
      <c r="C35" s="16" t="s">
        <v>35</v>
      </c>
      <c r="D35" s="17">
        <v>13700</v>
      </c>
      <c r="E35" s="18">
        <v>1</v>
      </c>
      <c r="F35" s="15" t="s">
        <v>45</v>
      </c>
      <c r="G35" s="19" t="s">
        <v>55</v>
      </c>
      <c r="H35" s="25" t="s">
        <v>58</v>
      </c>
      <c r="I35" s="16" t="s">
        <v>71</v>
      </c>
      <c r="J35" s="46"/>
      <c r="K35" s="46"/>
      <c r="L35" s="46"/>
      <c r="M35" s="46"/>
      <c r="N35" s="46"/>
      <c r="O35" s="46"/>
      <c r="P35" s="46"/>
      <c r="Q35" s="46"/>
    </row>
    <row r="36" spans="1:17" s="15" customFormat="1" ht="27" customHeight="1">
      <c r="A36" s="35">
        <v>592</v>
      </c>
      <c r="B36" s="16" t="s">
        <v>63</v>
      </c>
      <c r="C36" s="16" t="s">
        <v>42</v>
      </c>
      <c r="D36" s="17">
        <v>2000000</v>
      </c>
      <c r="E36" s="18">
        <v>47</v>
      </c>
      <c r="F36" s="15" t="s">
        <v>54</v>
      </c>
      <c r="G36" s="19" t="s">
        <v>56</v>
      </c>
      <c r="H36" s="25" t="s">
        <v>58</v>
      </c>
      <c r="I36" s="16" t="s">
        <v>68</v>
      </c>
      <c r="J36" s="46"/>
      <c r="K36" s="46"/>
      <c r="L36" s="46"/>
      <c r="M36" s="46"/>
      <c r="N36" s="46"/>
      <c r="O36" s="46"/>
      <c r="P36" s="46"/>
      <c r="Q36" s="46"/>
    </row>
    <row r="37" spans="1:17" s="15" customFormat="1" ht="27" customHeight="1">
      <c r="A37" s="35">
        <v>693</v>
      </c>
      <c r="B37" s="16" t="s">
        <v>31</v>
      </c>
      <c r="C37" s="16" t="s">
        <v>43</v>
      </c>
      <c r="D37" s="17">
        <v>50000</v>
      </c>
      <c r="E37" s="18">
        <v>1</v>
      </c>
      <c r="F37" s="15" t="s">
        <v>45</v>
      </c>
      <c r="G37" s="19" t="s">
        <v>55</v>
      </c>
      <c r="H37" s="25" t="s">
        <v>58</v>
      </c>
      <c r="I37" s="16" t="s">
        <v>71</v>
      </c>
      <c r="J37" s="46"/>
      <c r="K37" s="46"/>
      <c r="L37" s="46"/>
      <c r="M37" s="46"/>
      <c r="N37" s="46"/>
      <c r="O37" s="46"/>
      <c r="P37" s="46"/>
      <c r="Q37" s="46"/>
    </row>
    <row r="38" spans="1:17" s="56" customFormat="1" ht="12.75">
      <c r="A38" s="52"/>
      <c r="B38" s="53"/>
      <c r="C38" s="53"/>
      <c r="D38" s="54"/>
      <c r="E38" s="55"/>
      <c r="G38" s="57"/>
      <c r="H38" s="57"/>
      <c r="I38" s="53"/>
      <c r="J38" s="58"/>
      <c r="K38" s="58"/>
      <c r="L38" s="58"/>
      <c r="M38" s="58"/>
      <c r="N38" s="58"/>
      <c r="O38" s="58"/>
      <c r="P38" s="58"/>
      <c r="Q38" s="58"/>
    </row>
    <row r="39" spans="1:17" s="8" customFormat="1" ht="12.75">
      <c r="A39" s="38"/>
      <c r="B39" s="39"/>
      <c r="C39" s="39"/>
      <c r="D39" s="40"/>
      <c r="E39" s="41"/>
      <c r="F39" s="42"/>
      <c r="G39" s="43"/>
      <c r="H39" s="43"/>
      <c r="I39" s="39"/>
      <c r="J39" s="9"/>
      <c r="K39" s="9"/>
      <c r="L39" s="9"/>
      <c r="M39" s="9"/>
      <c r="N39" s="9"/>
      <c r="O39" s="9"/>
      <c r="P39" s="9"/>
      <c r="Q39" s="9"/>
    </row>
    <row r="40" spans="1:17" s="8" customFormat="1" ht="12.75">
      <c r="A40" s="38"/>
      <c r="B40" s="39"/>
      <c r="C40" s="39"/>
      <c r="D40" s="40"/>
      <c r="E40" s="41"/>
      <c r="F40" s="42"/>
      <c r="G40" s="43"/>
      <c r="H40" s="43"/>
      <c r="I40" s="39"/>
      <c r="J40" s="9"/>
      <c r="K40" s="9"/>
      <c r="L40" s="9"/>
      <c r="M40" s="9"/>
      <c r="N40" s="9"/>
      <c r="O40" s="9"/>
      <c r="P40" s="9"/>
      <c r="Q40" s="9"/>
    </row>
    <row r="41" spans="1:4" ht="12.75">
      <c r="A41" s="5"/>
      <c r="C41" s="5" t="s">
        <v>12</v>
      </c>
      <c r="D41" s="12">
        <f>SUM(D6:D37)</f>
        <v>561050300</v>
      </c>
    </row>
    <row r="42" ht="12.75">
      <c r="A42" s="5"/>
    </row>
    <row r="43" spans="1:4" ht="12.75">
      <c r="A43" s="5"/>
      <c r="C43" s="5" t="s">
        <v>8</v>
      </c>
      <c r="D43" s="12">
        <f>SUMIF($G$6:$G$37,G6,$D$6:$D$37)</f>
        <v>91150500</v>
      </c>
    </row>
    <row r="44" spans="1:4" ht="12.75">
      <c r="A44" s="5"/>
      <c r="C44" s="5" t="s">
        <v>9</v>
      </c>
      <c r="D44" s="12">
        <f>SUMIF($G$6:$G$37,G30,$D$6:$D$37)</f>
        <v>469149800</v>
      </c>
    </row>
    <row r="45" spans="1:4" ht="12.75">
      <c r="A45" s="5"/>
      <c r="C45" s="5" t="s">
        <v>10</v>
      </c>
      <c r="D45" s="31">
        <f>SUMIF($G$6:$G$37,G13,$D$6:$D$37)</f>
        <v>750000</v>
      </c>
    </row>
    <row r="46" spans="1:4" ht="12.75">
      <c r="A46" s="5"/>
      <c r="C46" s="5" t="s">
        <v>12</v>
      </c>
      <c r="D46" s="12">
        <f>SUM(D43:D45)</f>
        <v>561050300</v>
      </c>
    </row>
    <row r="47" ht="12.75">
      <c r="A47" s="5"/>
    </row>
    <row r="48" ht="12.75">
      <c r="A48" s="5"/>
    </row>
    <row r="49" spans="1:6" ht="12.75">
      <c r="A49" s="5"/>
      <c r="F49" s="63"/>
    </row>
    <row r="50" spans="1:6" ht="12.75">
      <c r="A50" s="5"/>
      <c r="F50" s="63"/>
    </row>
    <row r="51" spans="1:6" ht="12.75">
      <c r="A51" s="5"/>
      <c r="F51" s="63"/>
    </row>
    <row r="52" ht="12.75">
      <c r="A52" s="5"/>
    </row>
    <row r="53" ht="12.75">
      <c r="A53" s="5"/>
    </row>
  </sheetData>
  <sheetProtection/>
  <mergeCells count="1">
    <mergeCell ref="A1:D1"/>
  </mergeCells>
  <printOptions/>
  <pageMargins left="0.7" right="0.7" top="0.75" bottom="0.75" header="0.3" footer="0.3"/>
  <pageSetup fitToHeight="0" fitToWidth="1" horizontalDpi="600" verticalDpi="600" orientation="landscape" paperSize="5"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GOMB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Westfall, Haley</dc:creator>
  <cp:keywords/>
  <dc:description/>
  <cp:lastModifiedBy>Browning-Perry, Madalyn</cp:lastModifiedBy>
  <cp:lastPrinted>2020-02-14T16:43:37Z</cp:lastPrinted>
  <dcterms:created xsi:type="dcterms:W3CDTF">2018-04-18T20:34:38Z</dcterms:created>
  <dcterms:modified xsi:type="dcterms:W3CDTF">2020-02-16T20:13:53Z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vt:lpwstr/>
  </property>
  <property fmtid="{D5CDD505-2E9C-101B-9397-08002B2CF9AE}" pid="3" name="PublishingExpirationDate">
    <vt:lpwstr/>
  </property>
  <property fmtid="{D5CDD505-2E9C-101B-9397-08002B2CF9AE}" pid="4" name="Document Category">
    <vt:lpwstr/>
  </property>
  <property fmtid="{D5CDD505-2E9C-101B-9397-08002B2CF9AE}" pid="5" name="PublishingStartDate">
    <vt:lpwstr/>
  </property>
</Properties>
</file>