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15" yWindow="270" windowWidth="12600" windowHeight="9405" activeTab="0"/>
  </bookViews>
  <sheets>
    <sheet name="Operating-APPROP" sheetId="1" r:id="rId1"/>
  </sheets>
  <definedNames/>
  <calcPr fullCalcOnLoad="1" iterate="1" iterateCount="100" iterateDelta="1E-06"/>
</workbook>
</file>

<file path=xl/sharedStrings.xml><?xml version="1.0" encoding="utf-8"?>
<sst xmlns="http://schemas.openxmlformats.org/spreadsheetml/2006/main" count="142" uniqueCount="72">
  <si>
    <t>Agency #</t>
  </si>
  <si>
    <t>Agency</t>
  </si>
  <si>
    <t>Line Item</t>
  </si>
  <si>
    <t>Fund #</t>
  </si>
  <si>
    <t>Fund Name</t>
  </si>
  <si>
    <t>Fund Category</t>
  </si>
  <si>
    <t>Description of Issue</t>
  </si>
  <si>
    <t>FY19 Additional Need</t>
  </si>
  <si>
    <t>CDB</t>
  </si>
  <si>
    <t>Emergencies, remobilization, escalation costs and other capital improvements</t>
  </si>
  <si>
    <t>Capital Development Fund</t>
  </si>
  <si>
    <t>OSF</t>
  </si>
  <si>
    <t>EPA</t>
  </si>
  <si>
    <t>DNR</t>
  </si>
  <si>
    <t>DoIT</t>
  </si>
  <si>
    <t>DVA</t>
  </si>
  <si>
    <t>Educational Opportunities for Children</t>
  </si>
  <si>
    <t>GF</t>
  </si>
  <si>
    <t>General Revenue Fund</t>
  </si>
  <si>
    <t>DPH</t>
  </si>
  <si>
    <t>Expenses Associated with Maternal and Child Health Programs</t>
  </si>
  <si>
    <t>Maternal and Child Health Services Block Grant Fund</t>
  </si>
  <si>
    <t>DHS</t>
  </si>
  <si>
    <t>Home Services Program</t>
  </si>
  <si>
    <t>Community Developmental Disability Services Medicaid Trust Fund</t>
  </si>
  <si>
    <t>FF</t>
  </si>
  <si>
    <t>Contractual</t>
  </si>
  <si>
    <t>Underground Storage Tank Fund</t>
  </si>
  <si>
    <t>ISBE</t>
  </si>
  <si>
    <t>Ordinary and Contingent Expenses</t>
  </si>
  <si>
    <t>Education Assistance Fund</t>
  </si>
  <si>
    <t>SERS</t>
  </si>
  <si>
    <t>Prior Year Pension Pickup</t>
  </si>
  <si>
    <t>DES</t>
  </si>
  <si>
    <t>IDOT</t>
  </si>
  <si>
    <t>Group Insurance</t>
  </si>
  <si>
    <t>Motor Fuel Tax</t>
  </si>
  <si>
    <t>ICC</t>
  </si>
  <si>
    <t>Statewide One Call Notice System Grant</t>
  </si>
  <si>
    <t>Illinois Underground Utility Facilities Damage Prevention Fund</t>
  </si>
  <si>
    <t>DOC</t>
  </si>
  <si>
    <t>Personal Services</t>
  </si>
  <si>
    <t>Social Security</t>
  </si>
  <si>
    <t>For Deposit into the Technology Management Revolving Fund</t>
  </si>
  <si>
    <t>Wildlife and Fish Fund</t>
  </si>
  <si>
    <t>Lt. Gov</t>
  </si>
  <si>
    <t>Operational Expenses</t>
  </si>
  <si>
    <t>DHR</t>
  </si>
  <si>
    <t>GAC</t>
  </si>
  <si>
    <t>HRC</t>
  </si>
  <si>
    <t>CMS</t>
  </si>
  <si>
    <t>For provisions of Health Care Coverage as Elected by Eligible Members per the state employees Group Insurance Act of 1971, including prior year costs</t>
  </si>
  <si>
    <t>Health Insurance Reserve Fund</t>
  </si>
  <si>
    <t>For prior years costs associated with implementation, education and maintenance of the Point of Sale System</t>
  </si>
  <si>
    <t>FY19 Proposed Supplemental Appropriations</t>
  </si>
  <si>
    <t>Capital Line</t>
  </si>
  <si>
    <t>No</t>
  </si>
  <si>
    <t>Yes</t>
  </si>
  <si>
    <t>Increase requested due to assumed backlog borrowing to pay old bills</t>
  </si>
  <si>
    <t>Prior Year Liabilities</t>
  </si>
  <si>
    <t>Current and Prior Year Liabilities</t>
  </si>
  <si>
    <t>Additional resources available for services</t>
  </si>
  <si>
    <t>For Community based services for persons with developmental disabilities</t>
  </si>
  <si>
    <t>Current Year Liabilities</t>
  </si>
  <si>
    <t>Implementation costs of Public Act 100-1066</t>
  </si>
  <si>
    <t>General Funds</t>
  </si>
  <si>
    <t>Other State Funds</t>
  </si>
  <si>
    <t>Federal Funds</t>
  </si>
  <si>
    <t>whole dollars</t>
  </si>
  <si>
    <t xml:space="preserve">Unemployment Compensation </t>
  </si>
  <si>
    <t>Reappropriation inadvertently left out of the FY19 Enacted Budget</t>
  </si>
  <si>
    <t>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</si>
</sst>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.0_);_(* \(#,##0.0\);_(* &quot;-&quot;??_);_(@_)"/>
    <numFmt numFmtId="166" formatCode="_(* #,##0_);_(* \(#,##0\);_(* &quot;-&quot;??_);_(@_)"/>
  </numFmts>
  <fonts count="38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/>
    </xf>
    <xf numFmtId="0" fontId="2" fillId="0" borderId="0" xfId="0" applyFont="1" applyFill="1" applyAlignment="1">
      <alignment vertical="top" wrapText="1"/>
    </xf>
    <xf numFmtId="166" fontId="2" fillId="0" borderId="0" xfId="42" applyNumberFormat="1" applyFont="1" applyFill="1" applyAlignment="1">
      <alignment/>
    </xf>
    <xf numFmtId="166" fontId="3" fillId="0" borderId="10" xfId="42" applyNumberFormat="1" applyFont="1" applyFill="1" applyBorder="1" applyAlignment="1">
      <alignment horizontal="center" wrapText="1"/>
    </xf>
    <xf numFmtId="166" fontId="21" fillId="0" borderId="0" xfId="42" applyNumberFormat="1" applyFont="1" applyAlignment="1">
      <alignment/>
    </xf>
    <xf numFmtId="0" fontId="21" fillId="0" borderId="0" xfId="0" applyFont="1" applyAlignment="1">
      <alignment horizontal="center"/>
    </xf>
    <xf numFmtId="49" fontId="3" fillId="0" borderId="11" xfId="0" applyNumberFormat="1" applyFont="1" applyFill="1" applyBorder="1" applyAlignment="1">
      <alignment/>
    </xf>
    <xf numFmtId="0" fontId="21" fillId="0" borderId="12" xfId="0" applyFont="1" applyBorder="1" applyAlignment="1">
      <alignment vertical="top"/>
    </xf>
    <xf numFmtId="0" fontId="21" fillId="0" borderId="12" xfId="0" applyFont="1" applyBorder="1" applyAlignment="1">
      <alignment vertical="top" wrapText="1"/>
    </xf>
    <xf numFmtId="166" fontId="21" fillId="0" borderId="12" xfId="42" applyNumberFormat="1" applyFont="1" applyBorder="1" applyAlignment="1">
      <alignment vertical="top"/>
    </xf>
    <xf numFmtId="164" fontId="21" fillId="0" borderId="12" xfId="0" applyNumberFormat="1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164" fontId="21" fillId="0" borderId="12" xfId="0" applyNumberFormat="1" applyFont="1" applyBorder="1" applyAlignment="1" quotePrefix="1">
      <alignment horizontal="center" vertical="top"/>
    </xf>
    <xf numFmtId="0" fontId="21" fillId="0" borderId="13" xfId="0" applyFont="1" applyBorder="1" applyAlignment="1">
      <alignment vertical="top"/>
    </xf>
    <xf numFmtId="0" fontId="21" fillId="0" borderId="13" xfId="0" applyFont="1" applyBorder="1" applyAlignment="1">
      <alignment vertical="top" wrapText="1"/>
    </xf>
    <xf numFmtId="166" fontId="21" fillId="0" borderId="13" xfId="42" applyNumberFormat="1" applyFont="1" applyBorder="1" applyAlignment="1">
      <alignment vertical="top"/>
    </xf>
    <xf numFmtId="164" fontId="21" fillId="0" borderId="13" xfId="0" applyNumberFormat="1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2" xfId="0" applyFont="1" applyFill="1" applyBorder="1" applyAlignment="1">
      <alignment vertical="top"/>
    </xf>
    <xf numFmtId="0" fontId="21" fillId="0" borderId="12" xfId="0" applyFont="1" applyFill="1" applyBorder="1" applyAlignment="1">
      <alignment vertical="top" wrapText="1"/>
    </xf>
    <xf numFmtId="166" fontId="21" fillId="0" borderId="12" xfId="42" applyNumberFormat="1" applyFont="1" applyFill="1" applyBorder="1" applyAlignment="1">
      <alignment vertical="top"/>
    </xf>
    <xf numFmtId="164" fontId="21" fillId="0" borderId="12" xfId="0" applyNumberFormat="1" applyFont="1" applyFill="1" applyBorder="1" applyAlignment="1">
      <alignment horizontal="center" vertical="top"/>
    </xf>
    <xf numFmtId="0" fontId="21" fillId="0" borderId="12" xfId="0" applyFont="1" applyFill="1" applyBorder="1" applyAlignment="1">
      <alignment horizontal="center" vertical="top"/>
    </xf>
    <xf numFmtId="0" fontId="21" fillId="0" borderId="0" xfId="0" applyFont="1" applyFill="1" applyAlignment="1">
      <alignment vertical="top"/>
    </xf>
    <xf numFmtId="166" fontId="21" fillId="0" borderId="11" xfId="42" applyNumberFormat="1" applyFont="1" applyBorder="1" applyAlignment="1">
      <alignment/>
    </xf>
    <xf numFmtId="49" fontId="3" fillId="0" borderId="11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Q32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34" sqref="F34"/>
    </sheetView>
  </sheetViews>
  <sheetFormatPr defaultColWidth="9.140625" defaultRowHeight="15"/>
  <cols>
    <col min="1" max="2" width="9.140625" style="5" customWidth="1"/>
    <col min="3" max="3" width="45.421875" style="5" customWidth="1"/>
    <col min="4" max="4" width="16.28125" style="12" bestFit="1" customWidth="1"/>
    <col min="5" max="5" width="9.140625" style="13" customWidth="1"/>
    <col min="6" max="6" width="48.28125" style="5" bestFit="1" customWidth="1"/>
    <col min="7" max="7" width="9.140625" style="13" customWidth="1"/>
    <col min="8" max="8" width="9.140625" style="5" customWidth="1"/>
    <col min="9" max="9" width="56.00390625" style="6" customWidth="1"/>
    <col min="10" max="16384" width="9.140625" style="5" customWidth="1"/>
  </cols>
  <sheetData>
    <row r="1" spans="1:9" s="4" customFormat="1" ht="12.75">
      <c r="A1" s="33" t="s">
        <v>54</v>
      </c>
      <c r="B1" s="33"/>
      <c r="C1" s="33"/>
      <c r="D1" s="33"/>
      <c r="E1" s="14"/>
      <c r="F1" s="14"/>
      <c r="G1" s="14"/>
      <c r="H1" s="14"/>
      <c r="I1" s="14"/>
    </row>
    <row r="2" spans="1:9" s="1" customFormat="1" ht="12.75">
      <c r="A2" s="1" t="s">
        <v>68</v>
      </c>
      <c r="D2" s="10"/>
      <c r="E2" s="2"/>
      <c r="G2" s="2"/>
      <c r="I2" s="3"/>
    </row>
    <row r="3" spans="4:9" s="1" customFormat="1" ht="12.75">
      <c r="D3" s="10"/>
      <c r="E3" s="2"/>
      <c r="G3" s="2"/>
      <c r="I3" s="3"/>
    </row>
    <row r="4" spans="4:9" s="1" customFormat="1" ht="12.75">
      <c r="D4" s="10"/>
      <c r="E4" s="2"/>
      <c r="G4" s="2"/>
      <c r="I4" s="3"/>
    </row>
    <row r="5" spans="1:9" s="3" customFormat="1" ht="26.25" thickBot="1">
      <c r="A5" s="7" t="s">
        <v>0</v>
      </c>
      <c r="B5" s="7" t="s">
        <v>1</v>
      </c>
      <c r="C5" s="7" t="s">
        <v>2</v>
      </c>
      <c r="D5" s="11" t="s">
        <v>7</v>
      </c>
      <c r="E5" s="7" t="s">
        <v>3</v>
      </c>
      <c r="F5" s="7" t="s">
        <v>4</v>
      </c>
      <c r="G5" s="7" t="s">
        <v>5</v>
      </c>
      <c r="H5" s="7" t="s">
        <v>55</v>
      </c>
      <c r="I5" s="7" t="s">
        <v>6</v>
      </c>
    </row>
    <row r="6" spans="1:9" s="9" customFormat="1" ht="12.75">
      <c r="A6" s="21">
        <v>330</v>
      </c>
      <c r="B6" s="21" t="s">
        <v>45</v>
      </c>
      <c r="C6" s="22" t="s">
        <v>46</v>
      </c>
      <c r="D6" s="23">
        <v>75700</v>
      </c>
      <c r="E6" s="24">
        <v>1</v>
      </c>
      <c r="F6" s="21" t="s">
        <v>18</v>
      </c>
      <c r="G6" s="25" t="s">
        <v>17</v>
      </c>
      <c r="H6" s="25" t="s">
        <v>56</v>
      </c>
      <c r="I6" s="22" t="s">
        <v>63</v>
      </c>
    </row>
    <row r="7" spans="1:9" s="9" customFormat="1" ht="38.25">
      <c r="A7" s="15">
        <v>416</v>
      </c>
      <c r="B7" s="15" t="s">
        <v>50</v>
      </c>
      <c r="C7" s="16" t="s">
        <v>51</v>
      </c>
      <c r="D7" s="17">
        <v>750000000</v>
      </c>
      <c r="E7" s="18">
        <v>907</v>
      </c>
      <c r="F7" s="15" t="s">
        <v>52</v>
      </c>
      <c r="G7" s="19" t="s">
        <v>11</v>
      </c>
      <c r="H7" s="19" t="s">
        <v>56</v>
      </c>
      <c r="I7" s="16" t="s">
        <v>58</v>
      </c>
    </row>
    <row r="8" spans="1:9" s="9" customFormat="1" ht="25.5">
      <c r="A8" s="15">
        <v>422</v>
      </c>
      <c r="B8" s="15" t="s">
        <v>13</v>
      </c>
      <c r="C8" s="16" t="s">
        <v>53</v>
      </c>
      <c r="D8" s="17">
        <v>1656600</v>
      </c>
      <c r="E8" s="18">
        <v>41</v>
      </c>
      <c r="F8" s="15" t="s">
        <v>44</v>
      </c>
      <c r="G8" s="19" t="s">
        <v>11</v>
      </c>
      <c r="H8" s="19" t="s">
        <v>56</v>
      </c>
      <c r="I8" s="16" t="s">
        <v>59</v>
      </c>
    </row>
    <row r="9" spans="1:17" s="9" customFormat="1" ht="12.75">
      <c r="A9" s="15">
        <v>426</v>
      </c>
      <c r="B9" s="15" t="s">
        <v>40</v>
      </c>
      <c r="C9" s="16" t="s">
        <v>41</v>
      </c>
      <c r="D9" s="17">
        <v>6900500</v>
      </c>
      <c r="E9" s="18">
        <v>1</v>
      </c>
      <c r="F9" s="15" t="s">
        <v>18</v>
      </c>
      <c r="G9" s="19" t="s">
        <v>17</v>
      </c>
      <c r="H9" s="19" t="s">
        <v>56</v>
      </c>
      <c r="I9" s="16" t="s">
        <v>63</v>
      </c>
      <c r="J9" s="8"/>
      <c r="K9" s="8"/>
      <c r="L9" s="8"/>
      <c r="M9" s="8"/>
      <c r="N9" s="8"/>
      <c r="O9" s="8"/>
      <c r="P9" s="8"/>
      <c r="Q9" s="8"/>
    </row>
    <row r="10" spans="1:17" s="9" customFormat="1" ht="12.75">
      <c r="A10" s="15">
        <v>426</v>
      </c>
      <c r="B10" s="15" t="s">
        <v>40</v>
      </c>
      <c r="C10" s="16" t="s">
        <v>42</v>
      </c>
      <c r="D10" s="17">
        <v>511400</v>
      </c>
      <c r="E10" s="18">
        <v>1</v>
      </c>
      <c r="F10" s="15" t="s">
        <v>18</v>
      </c>
      <c r="G10" s="19" t="s">
        <v>17</v>
      </c>
      <c r="H10" s="19" t="s">
        <v>56</v>
      </c>
      <c r="I10" s="16" t="s">
        <v>63</v>
      </c>
      <c r="J10" s="8"/>
      <c r="K10" s="8"/>
      <c r="L10" s="8"/>
      <c r="M10" s="8"/>
      <c r="N10" s="8"/>
      <c r="O10" s="8"/>
      <c r="P10" s="8"/>
      <c r="Q10" s="8"/>
    </row>
    <row r="11" spans="1:9" s="9" customFormat="1" ht="12.75">
      <c r="A11" s="15">
        <v>427</v>
      </c>
      <c r="B11" s="15" t="s">
        <v>33</v>
      </c>
      <c r="C11" s="16" t="s">
        <v>69</v>
      </c>
      <c r="D11" s="17">
        <v>3000000</v>
      </c>
      <c r="E11" s="18">
        <v>1</v>
      </c>
      <c r="F11" s="15" t="s">
        <v>18</v>
      </c>
      <c r="G11" s="19" t="s">
        <v>17</v>
      </c>
      <c r="H11" s="19" t="s">
        <v>56</v>
      </c>
      <c r="I11" s="16" t="s">
        <v>59</v>
      </c>
    </row>
    <row r="12" spans="1:17" s="9" customFormat="1" ht="12.75">
      <c r="A12" s="15">
        <v>442</v>
      </c>
      <c r="B12" s="15" t="s">
        <v>47</v>
      </c>
      <c r="C12" s="16" t="s">
        <v>46</v>
      </c>
      <c r="D12" s="17">
        <v>125400</v>
      </c>
      <c r="E12" s="18">
        <v>1</v>
      </c>
      <c r="F12" s="15" t="s">
        <v>18</v>
      </c>
      <c r="G12" s="19" t="s">
        <v>17</v>
      </c>
      <c r="H12" s="19" t="s">
        <v>56</v>
      </c>
      <c r="I12" s="16" t="s">
        <v>63</v>
      </c>
      <c r="J12" s="8"/>
      <c r="K12" s="8"/>
      <c r="L12" s="8"/>
      <c r="M12" s="8"/>
      <c r="N12" s="8"/>
      <c r="O12" s="8"/>
      <c r="P12" s="8"/>
      <c r="Q12" s="8"/>
    </row>
    <row r="13" spans="1:17" s="9" customFormat="1" ht="12.75">
      <c r="A13" s="15">
        <v>444</v>
      </c>
      <c r="B13" s="15" t="s">
        <v>22</v>
      </c>
      <c r="C13" s="16" t="s">
        <v>23</v>
      </c>
      <c r="D13" s="17">
        <v>80000000</v>
      </c>
      <c r="E13" s="18">
        <v>1</v>
      </c>
      <c r="F13" s="15" t="s">
        <v>18</v>
      </c>
      <c r="G13" s="19" t="s">
        <v>17</v>
      </c>
      <c r="H13" s="19" t="s">
        <v>56</v>
      </c>
      <c r="I13" s="16" t="s">
        <v>60</v>
      </c>
      <c r="J13" s="8"/>
      <c r="K13" s="8"/>
      <c r="L13" s="8"/>
      <c r="M13" s="8"/>
      <c r="N13" s="8"/>
      <c r="O13" s="8"/>
      <c r="P13" s="8"/>
      <c r="Q13" s="8"/>
    </row>
    <row r="14" spans="1:9" s="8" customFormat="1" ht="25.5">
      <c r="A14" s="15">
        <v>444</v>
      </c>
      <c r="B14" s="15" t="s">
        <v>22</v>
      </c>
      <c r="C14" s="16" t="s">
        <v>62</v>
      </c>
      <c r="D14" s="17">
        <v>15000000</v>
      </c>
      <c r="E14" s="18">
        <v>142</v>
      </c>
      <c r="F14" s="16" t="s">
        <v>24</v>
      </c>
      <c r="G14" s="19" t="s">
        <v>25</v>
      </c>
      <c r="H14" s="19" t="s">
        <v>56</v>
      </c>
      <c r="I14" s="16" t="s">
        <v>61</v>
      </c>
    </row>
    <row r="15" spans="1:9" s="8" customFormat="1" ht="25.5">
      <c r="A15" s="15">
        <v>448</v>
      </c>
      <c r="B15" s="15" t="s">
        <v>14</v>
      </c>
      <c r="C15" s="16" t="s">
        <v>43</v>
      </c>
      <c r="D15" s="17">
        <v>672200</v>
      </c>
      <c r="E15" s="18">
        <v>1</v>
      </c>
      <c r="F15" s="15" t="s">
        <v>18</v>
      </c>
      <c r="G15" s="19" t="s">
        <v>17</v>
      </c>
      <c r="H15" s="19" t="s">
        <v>56</v>
      </c>
      <c r="I15" s="16" t="s">
        <v>63</v>
      </c>
    </row>
    <row r="16" spans="1:17" s="8" customFormat="1" ht="25.5">
      <c r="A16" s="15">
        <v>482</v>
      </c>
      <c r="B16" s="15" t="s">
        <v>19</v>
      </c>
      <c r="C16" s="16" t="s">
        <v>20</v>
      </c>
      <c r="D16" s="17">
        <v>1500000</v>
      </c>
      <c r="E16" s="18">
        <v>872</v>
      </c>
      <c r="F16" s="15" t="s">
        <v>21</v>
      </c>
      <c r="G16" s="19" t="s">
        <v>25</v>
      </c>
      <c r="H16" s="19" t="s">
        <v>56</v>
      </c>
      <c r="I16" s="16" t="s">
        <v>63</v>
      </c>
      <c r="J16" s="9"/>
      <c r="K16" s="9"/>
      <c r="L16" s="9"/>
      <c r="M16" s="9"/>
      <c r="N16" s="9"/>
      <c r="O16" s="9"/>
      <c r="P16" s="9"/>
      <c r="Q16" s="9"/>
    </row>
    <row r="17" spans="1:9" s="8" customFormat="1" ht="12.75">
      <c r="A17" s="15">
        <v>494</v>
      </c>
      <c r="B17" s="15" t="s">
        <v>34</v>
      </c>
      <c r="C17" s="16" t="s">
        <v>35</v>
      </c>
      <c r="D17" s="17">
        <v>600000</v>
      </c>
      <c r="E17" s="18">
        <v>12</v>
      </c>
      <c r="F17" s="15" t="s">
        <v>36</v>
      </c>
      <c r="G17" s="19" t="s">
        <v>11</v>
      </c>
      <c r="H17" s="19" t="s">
        <v>56</v>
      </c>
      <c r="I17" s="16" t="s">
        <v>63</v>
      </c>
    </row>
    <row r="18" spans="1:9" s="8" customFormat="1" ht="12.75">
      <c r="A18" s="15">
        <v>497</v>
      </c>
      <c r="B18" s="15" t="s">
        <v>15</v>
      </c>
      <c r="C18" s="16" t="s">
        <v>16</v>
      </c>
      <c r="D18" s="17">
        <v>67000</v>
      </c>
      <c r="E18" s="20">
        <v>1</v>
      </c>
      <c r="F18" s="15" t="s">
        <v>18</v>
      </c>
      <c r="G18" s="19" t="s">
        <v>17</v>
      </c>
      <c r="H18" s="19" t="s">
        <v>56</v>
      </c>
      <c r="I18" s="16" t="s">
        <v>63</v>
      </c>
    </row>
    <row r="19" spans="1:9" s="31" customFormat="1" ht="25.5">
      <c r="A19" s="26">
        <v>511</v>
      </c>
      <c r="B19" s="26" t="s">
        <v>8</v>
      </c>
      <c r="C19" s="27" t="s">
        <v>9</v>
      </c>
      <c r="D19" s="28">
        <v>40000000</v>
      </c>
      <c r="E19" s="29">
        <v>141</v>
      </c>
      <c r="F19" s="26" t="s">
        <v>10</v>
      </c>
      <c r="G19" s="30" t="s">
        <v>11</v>
      </c>
      <c r="H19" s="30" t="s">
        <v>57</v>
      </c>
      <c r="I19" s="27" t="s">
        <v>70</v>
      </c>
    </row>
    <row r="20" spans="1:17" s="8" customFormat="1" ht="25.5">
      <c r="A20" s="15">
        <v>524</v>
      </c>
      <c r="B20" s="15" t="s">
        <v>37</v>
      </c>
      <c r="C20" s="16" t="s">
        <v>38</v>
      </c>
      <c r="D20" s="17">
        <v>18000</v>
      </c>
      <c r="E20" s="20">
        <v>127</v>
      </c>
      <c r="F20" s="16" t="s">
        <v>39</v>
      </c>
      <c r="G20" s="19" t="s">
        <v>11</v>
      </c>
      <c r="H20" s="19" t="s">
        <v>56</v>
      </c>
      <c r="I20" s="16" t="s">
        <v>63</v>
      </c>
      <c r="J20" s="9"/>
      <c r="K20" s="9"/>
      <c r="L20" s="9"/>
      <c r="M20" s="9"/>
      <c r="N20" s="9"/>
      <c r="O20" s="9"/>
      <c r="P20" s="9"/>
      <c r="Q20" s="9"/>
    </row>
    <row r="21" spans="1:17" s="8" customFormat="1" ht="12.75">
      <c r="A21" s="15">
        <v>532</v>
      </c>
      <c r="B21" s="15" t="s">
        <v>12</v>
      </c>
      <c r="C21" s="16" t="s">
        <v>26</v>
      </c>
      <c r="D21" s="17">
        <v>5000000</v>
      </c>
      <c r="E21" s="18">
        <v>71</v>
      </c>
      <c r="F21" s="15" t="s">
        <v>27</v>
      </c>
      <c r="G21" s="19" t="s">
        <v>11</v>
      </c>
      <c r="H21" s="19" t="s">
        <v>56</v>
      </c>
      <c r="I21" s="16" t="s">
        <v>63</v>
      </c>
      <c r="J21" s="9"/>
      <c r="K21" s="9"/>
      <c r="L21" s="9"/>
      <c r="M21" s="9"/>
      <c r="N21" s="9"/>
      <c r="O21" s="9"/>
      <c r="P21" s="9"/>
      <c r="Q21" s="9"/>
    </row>
    <row r="22" spans="1:9" s="8" customFormat="1" ht="12.75">
      <c r="A22" s="15">
        <v>537</v>
      </c>
      <c r="B22" s="15" t="s">
        <v>48</v>
      </c>
      <c r="C22" s="16" t="s">
        <v>46</v>
      </c>
      <c r="D22" s="17">
        <v>29300</v>
      </c>
      <c r="E22" s="18">
        <v>1</v>
      </c>
      <c r="F22" s="15" t="s">
        <v>18</v>
      </c>
      <c r="G22" s="19" t="s">
        <v>17</v>
      </c>
      <c r="H22" s="19" t="s">
        <v>56</v>
      </c>
      <c r="I22" s="16" t="s">
        <v>63</v>
      </c>
    </row>
    <row r="23" spans="1:9" s="8" customFormat="1" ht="12.75">
      <c r="A23" s="15">
        <v>542</v>
      </c>
      <c r="B23" s="15" t="s">
        <v>49</v>
      </c>
      <c r="C23" s="16" t="s">
        <v>46</v>
      </c>
      <c r="D23" s="17">
        <v>269900</v>
      </c>
      <c r="E23" s="18">
        <v>1</v>
      </c>
      <c r="F23" s="15" t="s">
        <v>18</v>
      </c>
      <c r="G23" s="19" t="s">
        <v>17</v>
      </c>
      <c r="H23" s="19" t="s">
        <v>56</v>
      </c>
      <c r="I23" s="16" t="s">
        <v>64</v>
      </c>
    </row>
    <row r="24" spans="1:9" s="8" customFormat="1" ht="12.75">
      <c r="A24" s="15">
        <v>586</v>
      </c>
      <c r="B24" s="15" t="s">
        <v>28</v>
      </c>
      <c r="C24" s="16" t="s">
        <v>29</v>
      </c>
      <c r="D24" s="17">
        <v>27000</v>
      </c>
      <c r="E24" s="18">
        <v>1</v>
      </c>
      <c r="F24" s="15" t="s">
        <v>18</v>
      </c>
      <c r="G24" s="19" t="s">
        <v>17</v>
      </c>
      <c r="H24" s="19" t="s">
        <v>56</v>
      </c>
      <c r="I24" s="16" t="s">
        <v>59</v>
      </c>
    </row>
    <row r="25" spans="1:9" s="8" customFormat="1" ht="12.75">
      <c r="A25" s="15">
        <v>586</v>
      </c>
      <c r="B25" s="15" t="s">
        <v>28</v>
      </c>
      <c r="C25" s="16" t="s">
        <v>29</v>
      </c>
      <c r="D25" s="17">
        <v>20400</v>
      </c>
      <c r="E25" s="18">
        <v>7</v>
      </c>
      <c r="F25" s="15" t="s">
        <v>30</v>
      </c>
      <c r="G25" s="19" t="s">
        <v>17</v>
      </c>
      <c r="H25" s="19" t="s">
        <v>56</v>
      </c>
      <c r="I25" s="16" t="s">
        <v>59</v>
      </c>
    </row>
    <row r="26" spans="1:17" s="8" customFormat="1" ht="12.75">
      <c r="A26" s="15">
        <v>589</v>
      </c>
      <c r="B26" s="15" t="s">
        <v>31</v>
      </c>
      <c r="C26" s="16" t="s">
        <v>32</v>
      </c>
      <c r="D26" s="17">
        <v>5000</v>
      </c>
      <c r="E26" s="18">
        <v>1</v>
      </c>
      <c r="F26" s="15" t="s">
        <v>18</v>
      </c>
      <c r="G26" s="19" t="s">
        <v>17</v>
      </c>
      <c r="H26" s="19" t="s">
        <v>56</v>
      </c>
      <c r="I26" s="16" t="s">
        <v>59</v>
      </c>
      <c r="J26" s="9"/>
      <c r="K26" s="9"/>
      <c r="L26" s="9"/>
      <c r="M26" s="9"/>
      <c r="N26" s="9"/>
      <c r="O26" s="9"/>
      <c r="P26" s="9"/>
      <c r="Q26" s="9"/>
    </row>
    <row r="27" spans="3:4" ht="12.75">
      <c r="C27" s="5" t="s">
        <v>71</v>
      </c>
      <c r="D27" s="12">
        <f>SUM(D6:D26)</f>
        <v>905478400</v>
      </c>
    </row>
    <row r="29" spans="3:4" ht="12.75">
      <c r="C29" s="5" t="s">
        <v>65</v>
      </c>
      <c r="D29" s="12">
        <f>SUMIF($G$6:$G$26,G6,$D$6:$D$26)</f>
        <v>91703800</v>
      </c>
    </row>
    <row r="30" spans="3:4" ht="12.75">
      <c r="C30" s="5" t="s">
        <v>66</v>
      </c>
      <c r="D30" s="12">
        <f>SUMIF($G$6:$G$26,G7,$D$6:$D$26)</f>
        <v>797274600</v>
      </c>
    </row>
    <row r="31" spans="3:4" ht="12.75">
      <c r="C31" s="5" t="s">
        <v>67</v>
      </c>
      <c r="D31" s="32">
        <f>SUMIF($G$6:$G$26,G14,$D$6:$D$26)</f>
        <v>16500000</v>
      </c>
    </row>
    <row r="32" spans="3:4" ht="12.75">
      <c r="C32" s="5" t="s">
        <v>71</v>
      </c>
      <c r="D32" s="12">
        <f>SUM(D29:D31)</f>
        <v>905478400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landscape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GOMB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Westfall, Haley</dc:creator>
  <cp:keywords/>
  <dc:description/>
  <cp:lastModifiedBy>Marc Staley</cp:lastModifiedBy>
  <cp:lastPrinted>2019-02-18T16:17:31Z</cp:lastPrinted>
  <dcterms:created xsi:type="dcterms:W3CDTF">2018-04-18T20:34:38Z</dcterms:created>
  <dcterms:modified xsi:type="dcterms:W3CDTF">2019-02-18T17:24:04Z</dcterms:modified>
  <cp:category/>
  <cp:version/>
  <cp:contentType/>
  <cp:contentStatus/>
</cp:coreProperties>
</file>